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765" documentId="13_ncr:1_{F6CB121F-512D-4AA6-A0C1-0FB36C537598}" xr6:coauthVersionLast="47" xr6:coauthVersionMax="47" xr10:uidLastSave="{6299F333-07B5-41A2-89FA-6EDB9ABABCCB}"/>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3" l="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G2" i="1"/>
  <c r="I2" i="1"/>
  <c r="B2" i="5"/>
  <c r="I2" i="5"/>
  <c r="J2" i="5"/>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alcChain>
</file>

<file path=xl/sharedStrings.xml><?xml version="1.0" encoding="utf-8"?>
<sst xmlns="http://schemas.openxmlformats.org/spreadsheetml/2006/main" count="180281" uniqueCount="39123">
  <si>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</si>
  <si>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</si>
  <si>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</si>
  <si>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</si>
  <si>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</si>
  <si>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</si>
  <si>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</si>
  <si>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</si>
  <si>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</si>
  <si>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</si>
  <si>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</si>
  <si>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</si>
  <si>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</si>
  <si>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</si>
  <si>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</si>
  <si>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</si>
  <si>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</si>
  <si>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</si>
  <si>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</si>
  <si>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</si>
  <si>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</si>
  <si>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</si>
  <si>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</si>
  <si>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</si>
  <si>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</si>
  <si>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</si>
  <si>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</si>
  <si>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</si>
  <si>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</si>
  <si>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</si>
  <si>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</si>
  <si>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</si>
  <si>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</si>
  <si>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</si>
  <si>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</si>
  <si>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</si>
  <si>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</si>
  <si>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</si>
  <si>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</si>
  <si>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</si>
  <si>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</si>
  <si>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</si>
  <si>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</si>
  <si>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</si>
  <si>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</si>
  <si>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</si>
  <si>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</si>
  <si>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</si>
  <si>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</si>
  <si>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</si>
  <si>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</si>
  <si>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</si>
  <si>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</si>
  <si>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</si>
  <si>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</si>
  <si>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</si>
  <si>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</si>
  <si>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</si>
  <si>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</si>
  <si>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</si>
  <si>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</si>
  <si>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</si>
  <si>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</si>
  <si>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</si>
  <si>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</si>
  <si>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</si>
  <si>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</si>
  <si>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</si>
  <si>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</si>
  <si>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</si>
  <si>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</si>
  <si>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</si>
  <si>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</si>
  <si>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</si>
  <si>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</si>
  <si>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</si>
  <si>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</si>
  <si>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</si>
  <si>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</si>
  <si>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</si>
  <si>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</si>
  <si>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</si>
  <si>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</si>
  <si>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</si>
  <si>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</si>
  <si>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</si>
  <si>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</si>
  <si>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</si>
  <si>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</si>
  <si>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</si>
  <si>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</si>
  <si>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</si>
  <si>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</si>
  <si>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</si>
  <si>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</si>
  <si>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</si>
  <si>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</si>
  <si>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</si>
  <si>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</si>
  <si>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</si>
  <si>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</si>
  <si>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</si>
  <si>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</si>
  <si>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</si>
  <si>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</si>
  <si>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</si>
  <si>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</si>
  <si>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</si>
  <si>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</si>
  <si>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</si>
  <si>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</si>
  <si>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</si>
  <si>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</si>
  <si>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</si>
  <si>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</si>
  <si>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</si>
  <si>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</si>
  <si>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</si>
  <si>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</si>
  <si>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</si>
  <si>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</si>
  <si>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</si>
  <si>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</si>
  <si>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</si>
  <si>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</si>
  <si>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</si>
  <si>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</si>
  <si>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</si>
  <si>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</si>
  <si>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</si>
  <si>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</si>
  <si>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</si>
  <si>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</si>
  <si>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</si>
  <si>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</si>
  <si>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</si>
  <si>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</si>
  <si>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</si>
  <si>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</si>
  <si>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</si>
  <si>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</si>
  <si>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</si>
  <si>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</si>
  <si>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</si>
  <si>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</si>
  <si>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</si>
  <si>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</si>
  <si>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</si>
  <si>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</si>
  <si>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</si>
  <si>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</si>
  <si>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</si>
  <si>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</si>
  <si>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</si>
  <si>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</si>
  <si>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</si>
  <si>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</si>
  <si>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</si>
  <si>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</si>
  <si>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</si>
  <si>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</si>
  <si>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</si>
  <si>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</si>
  <si>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</si>
  <si>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</si>
  <si>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</si>
  <si>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</si>
  <si>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</si>
  <si>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</si>
  <si>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</si>
  <si>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</si>
  <si>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</si>
  <si>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</si>
  <si>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</si>
  <si>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</si>
  <si>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</si>
  <si>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</si>
  <si>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</si>
  <si>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</si>
  <si>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</si>
  <si>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</si>
  <si>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</si>
  <si>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</si>
  <si>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</si>
  <si>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</si>
  <si>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</si>
  <si>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</si>
  <si>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</si>
  <si>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</si>
  <si>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</si>
  <si>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</si>
  <si>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</si>
  <si>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</si>
  <si>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</si>
  <si>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</si>
  <si>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</si>
  <si>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</si>
  <si>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</si>
  <si>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</si>
  <si>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</si>
  <si>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</si>
  <si>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</si>
  <si>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</si>
  <si>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</si>
  <si>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</si>
  <si>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</si>
  <si>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</si>
  <si>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</si>
  <si>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</si>
  <si>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</si>
  <si>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</si>
  <si>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</si>
  <si>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</si>
  <si>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</si>
  <si>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</si>
  <si>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</si>
  <si>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</si>
  <si>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</si>
  <si>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</si>
  <si>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</si>
  <si>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</si>
  <si>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</si>
  <si>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</si>
  <si>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</si>
  <si>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</si>
  <si>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</si>
  <si>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</si>
  <si>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</si>
  <si>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</si>
  <si>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</si>
  <si>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</si>
  <si>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</si>
  <si>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</si>
  <si>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</si>
  <si>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</si>
  <si>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</si>
  <si>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</si>
  <si>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</si>
  <si>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</si>
  <si>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</si>
  <si>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</si>
  <si>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</si>
  <si>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</si>
  <si>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</si>
  <si>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</si>
  <si>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</si>
  <si>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</si>
  <si>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</si>
  <si>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</si>
  <si>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</si>
  <si>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</si>
  <si>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</si>
  <si>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</si>
  <si>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</si>
  <si>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</si>
  <si>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</si>
  <si>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</si>
  <si>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</si>
  <si>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</si>
  <si>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</si>
  <si>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</si>
  <si>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</si>
  <si>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</si>
  <si>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</si>
  <si>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</si>
  <si>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</si>
  <si>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</si>
  <si>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</si>
  <si>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</si>
  <si>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</si>
  <si>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</si>
  <si>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</si>
  <si>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</si>
  <si>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</si>
  <si>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</si>
  <si>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</si>
  <si>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</si>
  <si>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</si>
  <si>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</si>
  <si>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</si>
  <si>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</si>
  <si>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</si>
  <si>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</si>
  <si>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</si>
  <si>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</si>
  <si>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</si>
  <si>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</si>
  <si>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</si>
  <si>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</si>
  <si>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</si>
  <si>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</si>
  <si>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</si>
  <si>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</si>
  <si>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</si>
  <si>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</si>
  <si>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</si>
  <si>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</si>
  <si>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</si>
  <si>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</si>
  <si>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</si>
  <si>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</si>
  <si>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</si>
  <si>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</si>
  <si>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</si>
  <si>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</si>
  <si>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</si>
  <si>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</si>
  <si>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</si>
  <si>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</si>
  <si>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</si>
  <si>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</si>
  <si>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</si>
  <si>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</si>
  <si>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</si>
  <si>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</si>
  <si>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</si>
  <si>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</si>
  <si>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</si>
  <si>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</si>
  <si>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</si>
  <si>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</si>
  <si>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</si>
  <si>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</si>
  <si>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</si>
  <si>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</si>
  <si>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</si>
  <si>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</si>
  <si>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</si>
  <si>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</si>
  <si>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</si>
  <si>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</si>
  <si>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</si>
  <si>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</si>
  <si>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</si>
  <si>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</si>
  <si>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</si>
  <si>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</si>
  <si>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</si>
  <si>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</si>
  <si>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</si>
  <si>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</si>
  <si>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</si>
  <si>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</si>
  <si>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</si>
  <si>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</si>
  <si>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</si>
  <si>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</si>
  <si>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</si>
  <si>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</si>
  <si>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</si>
  <si>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</si>
  <si>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</si>
  <si>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</si>
  <si>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</si>
  <si>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</si>
  <si>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</si>
  <si>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</si>
  <si>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</si>
  <si>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</si>
  <si>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</si>
  <si>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</si>
  <si>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</si>
  <si>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</si>
  <si>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</si>
  <si>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</si>
  <si>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</si>
  <si>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</si>
  <si>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</si>
  <si>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</si>
  <si>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</si>
  <si>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</si>
  <si>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</si>
  <si>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</si>
  <si>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</si>
  <si>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</si>
  <si>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</si>
  <si>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</si>
  <si>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</si>
  <si>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</si>
  <si>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</si>
  <si>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</si>
  <si>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</si>
  <si>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</si>
  <si>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</si>
  <si>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</si>
  <si>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</si>
  <si>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</si>
  <si>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</si>
  <si>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</si>
  <si>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</si>
  <si>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</si>
  <si>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</si>
  <si>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</si>
  <si>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</si>
  <si>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</si>
  <si>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</si>
  <si>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</si>
  <si>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</si>
  <si>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</si>
  <si>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</si>
  <si>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</si>
  <si>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</si>
  <si>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</si>
  <si>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</si>
  <si>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</si>
  <si>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</si>
  <si>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</si>
  <si>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</si>
  <si>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</si>
  <si>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</si>
  <si>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</si>
  <si>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</si>
  <si>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</si>
  <si>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</si>
  <si>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</si>
  <si>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</si>
  <si>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</si>
  <si>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</si>
  <si>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</si>
  <si>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</si>
  <si>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</si>
  <si>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</si>
  <si>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</si>
  <si>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</si>
  <si>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</si>
  <si>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</si>
  <si>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</si>
  <si>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</si>
  <si>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</si>
  <si>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</si>
  <si>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</si>
  <si>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</si>
  <si>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</si>
  <si>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</si>
  <si>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</si>
  <si>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</si>
  <si>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</si>
  <si>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</si>
  <si>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</si>
  <si>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</si>
  <si>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</si>
  <si>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</si>
  <si>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</si>
  <si>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</si>
  <si>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</si>
  <si>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</si>
  <si>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</si>
  <si>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</si>
  <si>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</si>
  <si>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</si>
  <si>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</si>
  <si>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</si>
  <si>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</si>
  <si>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</si>
  <si>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</si>
  <si>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</si>
  <si>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</si>
  <si>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</si>
  <si>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</si>
  <si>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</si>
  <si>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</si>
  <si>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</si>
  <si>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</si>
  <si>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</si>
  <si>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</si>
  <si>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</si>
  <si>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</si>
  <si>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</si>
  <si>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</si>
  <si>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</si>
  <si>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</si>
  <si>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</si>
  <si>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</si>
  <si>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</si>
  <si>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</si>
  <si>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</si>
  <si>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</si>
  <si>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</si>
  <si>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</si>
  <si>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</si>
  <si>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</si>
  <si>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</si>
  <si>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</si>
  <si>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</si>
  <si>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</si>
  <si>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</si>
  <si>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</si>
  <si>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</si>
  <si>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</si>
  <si>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</si>
  <si>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</si>
  <si>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</si>
  <si>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</si>
  <si>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</si>
  <si>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</si>
  <si>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</si>
  <si>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</si>
  <si>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</si>
  <si>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</si>
  <si>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</si>
  <si>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</si>
  <si>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</si>
  <si>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</si>
  <si>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</si>
  <si>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</si>
  <si>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</si>
  <si>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</si>
  <si>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</si>
  <si>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</si>
  <si>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</si>
  <si>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</si>
  <si>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</si>
  <si>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</si>
  <si>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</si>
  <si>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</si>
  <si>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</si>
  <si>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</si>
  <si>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</si>
  <si>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</si>
  <si>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</si>
  <si>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</si>
  <si>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</si>
  <si>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</si>
  <si>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</si>
  <si>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</si>
  <si>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</si>
  <si>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</si>
  <si>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</si>
  <si>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</si>
  <si>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</si>
  <si>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</si>
  <si>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</si>
  <si>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</si>
  <si>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</si>
  <si>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</si>
  <si>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</si>
  <si>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</si>
  <si>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</si>
  <si>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</si>
  <si>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</si>
  <si>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</si>
  <si>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</si>
  <si>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</si>
  <si>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</si>
  <si>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</si>
  <si>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</si>
  <si>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</si>
  <si>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</si>
  <si>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</si>
  <si>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</si>
  <si>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</si>
  <si>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</si>
  <si>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</si>
  <si>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</si>
  <si>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</si>
  <si>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</si>
  <si>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</si>
  <si>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</si>
  <si>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</si>
  <si>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</si>
  <si>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</si>
  <si>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</si>
  <si>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</si>
  <si>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</si>
  <si>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</si>
  <si>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</si>
  <si>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</si>
  <si>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</si>
  <si>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</si>
  <si>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</si>
  <si>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</si>
  <si>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</si>
  <si>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</si>
  <si>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</si>
  <si>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</si>
  <si>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</si>
  <si>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</si>
  <si>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</si>
  <si>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</si>
  <si>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</si>
  <si>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</si>
  <si>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</si>
  <si>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</si>
  <si>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</si>
  <si>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</si>
  <si>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</si>
  <si>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</si>
  <si>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</si>
  <si>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</si>
  <si>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</si>
  <si>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</si>
  <si>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</si>
  <si>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</si>
  <si>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</si>
  <si>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</si>
  <si>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</si>
  <si>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</si>
  <si>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</si>
  <si>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</si>
  <si>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</si>
  <si>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</si>
  <si>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</si>
  <si>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</si>
  <si>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</si>
  <si>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</si>
  <si>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</si>
  <si>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</si>
  <si>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</si>
  <si>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</si>
  <si>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</si>
  <si>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</si>
  <si>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</si>
  <si>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</si>
  <si>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</si>
  <si>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</si>
  <si>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</si>
  <si>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</si>
  <si>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</si>
  <si>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</si>
  <si>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</si>
  <si>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</si>
  <si>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</si>
  <si>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</si>
  <si>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</si>
  <si>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</si>
  <si>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</si>
  <si>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</si>
  <si>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</si>
  <si>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</si>
  <si>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</si>
  <si>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</si>
  <si>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</si>
  <si>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</si>
  <si>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</si>
  <si>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</si>
  <si>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</si>
  <si>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</si>
  <si>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</si>
  <si>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</si>
  <si>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</si>
  <si>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</si>
  <si>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</si>
  <si>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</si>
  <si>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</si>
  <si>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</si>
  <si>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</si>
  <si>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</si>
  <si>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</si>
  <si>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</si>
  <si>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</si>
  <si>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</si>
  <si>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</si>
  <si>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</si>
  <si>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</si>
  <si>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</si>
  <si>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</si>
  <si>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</si>
  <si>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</si>
  <si>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</si>
  <si>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</si>
  <si>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</si>
  <si>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</si>
  <si>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</si>
  <si>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</si>
  <si>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</si>
  <si>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</si>
  <si>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</si>
  <si>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</si>
  <si>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</si>
  <si>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</si>
  <si>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</si>
  <si>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</si>
  <si>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</si>
  <si>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</si>
  <si>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</si>
  <si>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</si>
  <si>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</si>
  <si>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</si>
  <si>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</si>
  <si>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</si>
  <si>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</si>
  <si>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</si>
  <si>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</si>
  <si>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</si>
  <si>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</si>
  <si>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</si>
  <si>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</si>
  <si>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</si>
  <si>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</si>
  <si>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</si>
  <si>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</si>
  <si>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</si>
  <si>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</si>
  <si>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</si>
  <si>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</si>
  <si>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</si>
  <si>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</si>
  <si>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</si>
  <si>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</si>
  <si>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</si>
  <si>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</si>
  <si>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</si>
  <si>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</si>
  <si>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</si>
  <si>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</si>
  <si>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</si>
  <si>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</si>
  <si>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</si>
  <si>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</si>
  <si>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</si>
  <si>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</si>
  <si>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</si>
  <si>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</si>
  <si>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</si>
  <si>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</si>
  <si>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</si>
  <si>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</si>
  <si>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</si>
  <si>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</si>
  <si>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</si>
  <si>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</si>
  <si>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</si>
  <si>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</si>
  <si>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</si>
  <si>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</si>
  <si>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</si>
  <si>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</si>
  <si>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</si>
  <si>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</si>
  <si>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</si>
  <si>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</si>
  <si>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</si>
  <si>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</si>
  <si>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</si>
  <si>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</si>
  <si>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</si>
  <si>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</si>
  <si>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</si>
  <si>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</si>
  <si>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</si>
  <si>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</si>
  <si>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</si>
  <si>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</si>
  <si>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</si>
  <si>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</si>
  <si>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</si>
  <si>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</si>
  <si>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</si>
  <si>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</si>
  <si>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</si>
  <si>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</si>
  <si>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</si>
  <si>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</si>
  <si>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</si>
  <si>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</si>
  <si>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</si>
  <si>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</si>
  <si>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</si>
  <si>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</si>
  <si>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</si>
  <si>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</si>
  <si>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</si>
  <si>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</si>
  <si>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</si>
  <si>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</si>
  <si>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</si>
  <si>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</si>
  <si>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</si>
  <si>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</si>
  <si>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</si>
  <si>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</si>
  <si>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</si>
  <si>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</si>
  <si>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</si>
  <si>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</si>
  <si>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</si>
  <si>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</si>
  <si>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</si>
  <si>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</si>
  <si>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</si>
  <si>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</si>
  <si>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</si>
  <si>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</si>
  <si>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</si>
  <si>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</si>
  <si>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</si>
  <si>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</si>
  <si>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</si>
  <si>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</si>
  <si>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</si>
  <si>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</si>
  <si>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</si>
  <si>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</si>
  <si>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</si>
  <si>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</si>
  <si>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</si>
  <si>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</si>
  <si>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</si>
  <si>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</si>
  <si>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</si>
  <si>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</si>
  <si>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</si>
  <si>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</si>
  <si>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</si>
  <si>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</si>
  <si>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</si>
  <si>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</si>
  <si>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</si>
  <si>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</si>
  <si>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</si>
  <si>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</si>
  <si>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</si>
  <si>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</si>
  <si>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</si>
  <si>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</si>
  <si>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</si>
  <si>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</si>
  <si>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</si>
  <si>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</si>
  <si>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</si>
  <si>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</si>
  <si>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</si>
  <si>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</si>
  <si>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</si>
  <si>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</si>
  <si>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</si>
  <si>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</si>
  <si>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</si>
  <si>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</si>
  <si>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</si>
  <si>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</si>
  <si>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</si>
  <si>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</si>
  <si>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</si>
  <si>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</si>
  <si>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</si>
  <si>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</si>
  <si>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</si>
  <si>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</si>
  <si>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</si>
  <si>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</si>
  <si>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</si>
  <si>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</si>
  <si>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</si>
  <si>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</si>
  <si>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</si>
  <si>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</si>
  <si>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</si>
  <si>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</si>
  <si>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</si>
  <si>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</si>
  <si>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</si>
  <si>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</si>
  <si>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</si>
  <si>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</si>
  <si>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</si>
  <si>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</si>
  <si>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</si>
  <si>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</si>
  <si>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</si>
  <si>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</si>
  <si>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</si>
  <si>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</si>
  <si>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</si>
  <si>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</si>
  <si>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</si>
  <si>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</si>
  <si>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</si>
  <si>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</si>
  <si>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</si>
  <si>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</si>
  <si>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</si>
  <si>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</si>
  <si>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</si>
  <si>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</si>
  <si>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</si>
  <si>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</si>
  <si>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</si>
  <si>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</si>
  <si>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</si>
  <si>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</si>
  <si>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</si>
  <si>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</si>
  <si>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</si>
  <si>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</si>
  <si>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</si>
  <si>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</si>
  <si>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</si>
  <si>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</si>
  <si>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</si>
  <si>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</si>
  <si>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</si>
  <si>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</si>
  <si>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</si>
  <si>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</si>
  <si>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</si>
  <si>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</si>
  <si>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</si>
  <si>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</si>
  <si>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</si>
  <si>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</si>
  <si>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</si>
  <si>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</si>
  <si>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</si>
  <si>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</si>
  <si>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</si>
  <si>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</si>
  <si>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</si>
  <si>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</si>
  <si>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</si>
  <si>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</si>
  <si>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</si>
  <si>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</si>
  <si>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</si>
  <si>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</si>
  <si>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</si>
  <si>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</si>
  <si>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</si>
  <si>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</si>
  <si>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</si>
  <si>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</si>
  <si>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</si>
  <si>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</si>
  <si>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</si>
  <si>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</si>
  <si>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</si>
  <si>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</si>
  <si>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</si>
  <si>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</si>
  <si>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</si>
  <si>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</si>
  <si>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</si>
  <si>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</si>
  <si>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</si>
  <si>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</si>
  <si>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</si>
  <si>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</si>
  <si>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</si>
  <si>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</si>
  <si>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</si>
  <si>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</si>
  <si>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</si>
  <si>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</si>
  <si>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</si>
  <si>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</si>
  <si>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</si>
  <si>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</si>
  <si>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</si>
  <si>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</si>
  <si>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</si>
  <si>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</si>
  <si>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</si>
  <si>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</si>
  <si>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</si>
  <si>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</si>
  <si>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</si>
  <si>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</si>
  <si>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</si>
  <si>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</si>
  <si>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</si>
  <si>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</si>
  <si>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</si>
  <si>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</si>
  <si>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</si>
  <si>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</si>
  <si>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</si>
  <si>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</si>
  <si>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</si>
  <si>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</si>
  <si>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</si>
  <si>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</si>
  <si>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</si>
  <si>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</si>
  <si>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</si>
  <si>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</si>
  <si>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</si>
  <si>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</si>
  <si>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</si>
  <si>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</si>
  <si>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</si>
  <si>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</si>
  <si>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</si>
  <si>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</si>
  <si>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</si>
  <si>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</si>
  <si>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</si>
  <si>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</si>
  <si>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</si>
  <si>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</si>
  <si>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</si>
  <si>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</si>
  <si>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</si>
  <si>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</si>
  <si>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</si>
  <si>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</si>
  <si>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</si>
  <si>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</si>
  <si>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</si>
  <si>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</si>
  <si>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</si>
  <si>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</si>
  <si>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</si>
  <si>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</si>
  <si>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</si>
  <si>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</si>
  <si>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</si>
  <si>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</si>
  <si>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</si>
  <si>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</si>
  <si>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</si>
  <si>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</si>
  <si>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</si>
  <si>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</si>
  <si>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</si>
  <si>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</si>
  <si>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</si>
  <si>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</si>
  <si>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</si>
  <si>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</si>
  <si>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</si>
  <si>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</si>
  <si>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</si>
  <si>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</si>
  <si>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</si>
  <si>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</si>
  <si>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</si>
  <si>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</si>
  <si>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</si>
  <si>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</si>
  <si>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</si>
  <si>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</si>
  <si>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</si>
  <si>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</si>
  <si>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</si>
  <si>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</si>
  <si>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</si>
  <si>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</si>
  <si>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</si>
  <si>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</si>
  <si>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</si>
  <si>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</si>
  <si>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</si>
  <si>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</si>
  <si>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</si>
  <si>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</si>
  <si>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</si>
  <si>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</si>
  <si>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</si>
  <si>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</si>
  <si>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</si>
  <si>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</si>
  <si>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</si>
  <si>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</si>
  <si>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</si>
  <si>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</si>
  <si>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</si>
  <si>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</si>
  <si>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</si>
  <si>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</si>
  <si>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</si>
  <si>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</si>
  <si>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</si>
  <si>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</si>
  <si>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</si>
  <si>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</si>
  <si>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</si>
  <si>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</si>
  <si>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</si>
  <si>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</si>
  <si>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</si>
  <si>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</si>
  <si>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</si>
  <si>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</si>
  <si>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</si>
  <si>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</si>
  <si>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</si>
  <si>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</si>
  <si>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</si>
  <si>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</si>
  <si>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</si>
  <si>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</si>
  <si>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</si>
  <si>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</si>
  <si>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</si>
  <si>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</si>
  <si>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</si>
  <si>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</si>
  <si>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</si>
  <si>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</si>
  <si>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</si>
  <si>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</si>
  <si>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</si>
  <si>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</si>
  <si>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</si>
  <si>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</si>
  <si>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</si>
  <si>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</si>
  <si>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</si>
  <si>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</si>
  <si>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</si>
  <si>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</si>
  <si>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</si>
  <si>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</si>
  <si>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</si>
  <si>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</si>
  <si>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</si>
  <si>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</si>
  <si>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</si>
  <si>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</si>
  <si>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</si>
  <si>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</si>
  <si>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</si>
  <si>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</si>
  <si>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</si>
  <si>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</si>
  <si>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</si>
  <si>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</si>
  <si>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</si>
  <si>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</si>
  <si>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</si>
  <si>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</si>
  <si>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</si>
  <si>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</si>
  <si>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</si>
  <si>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</si>
  <si>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</si>
  <si>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</si>
  <si>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</si>
  <si>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</si>
  <si>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</si>
  <si>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</si>
  <si>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</si>
  <si>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</si>
  <si>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</si>
  <si>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</si>
  <si>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</si>
  <si>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</si>
  <si>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</si>
  <si>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</si>
  <si>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</si>
  <si>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</si>
  <si>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</si>
  <si>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</si>
  <si>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</si>
  <si>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</si>
  <si>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</si>
  <si>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</si>
  <si>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</si>
  <si>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</si>
  <si>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</si>
  <si>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</si>
  <si>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</si>
  <si>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</si>
  <si>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</si>
  <si>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</si>
  <si>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</si>
  <si>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</si>
  <si>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</si>
  <si>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</si>
  <si>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</si>
  <si>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</si>
  <si>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</si>
  <si>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</si>
  <si>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</si>
  <si>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</si>
  <si>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</si>
  <si>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</si>
  <si>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</si>
  <si>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</si>
  <si>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</si>
  <si>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</si>
  <si>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</si>
  <si>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</si>
  <si>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</si>
  <si>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</si>
  <si>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</si>
  <si>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</si>
  <si>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</si>
  <si>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</si>
  <si>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</si>
  <si>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</si>
  <si>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</si>
  <si>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</si>
  <si>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</si>
  <si>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</si>
  <si>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</si>
  <si>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</si>
  <si>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</si>
  <si>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</si>
  <si>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</si>
  <si>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</si>
  <si>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</si>
  <si>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</si>
  <si>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</si>
  <si>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</si>
  <si>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</si>
  <si>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</si>
  <si>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</si>
  <si>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</si>
  <si>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</si>
  <si>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</si>
  <si>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</si>
  <si>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</si>
  <si>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</si>
  <si>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</si>
  <si>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</si>
  <si>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</si>
  <si>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</si>
  <si>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</si>
  <si>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</si>
  <si>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</si>
  <si>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</si>
  <si>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</si>
  <si>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</si>
  <si>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</si>
  <si>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</si>
  <si>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</si>
  <si>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</si>
  <si>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</si>
  <si>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</si>
  <si>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</si>
  <si>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</si>
  <si>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</si>
  <si>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</si>
  <si>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</si>
  <si>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</si>
  <si>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</si>
  <si>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</si>
  <si>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</si>
  <si>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</si>
  <si>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</si>
  <si>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</si>
  <si>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</si>
  <si>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</si>
  <si>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</si>
  <si>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</si>
  <si>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</si>
  <si>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</si>
  <si>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</si>
  <si>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</si>
  <si>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</si>
  <si>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</si>
  <si>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</si>
  <si>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</si>
  <si>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</si>
  <si>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</si>
  <si>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</si>
  <si>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</si>
  <si>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</si>
  <si>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</si>
  <si>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</si>
  <si>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</si>
  <si>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</si>
  <si>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</si>
  <si>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</si>
  <si>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</si>
  <si>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</si>
  <si>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</si>
  <si>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</si>
  <si>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</si>
  <si>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</si>
  <si>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</si>
  <si>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</si>
  <si>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</si>
  <si>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</si>
  <si>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</si>
  <si>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</si>
  <si>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</si>
  <si>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</si>
  <si>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</si>
  <si>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</si>
  <si>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</si>
  <si>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</si>
  <si>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</si>
  <si>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</si>
  <si>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</si>
  <si>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</si>
  <si>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</si>
  <si>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</si>
  <si>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</si>
  <si>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</si>
  <si>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</si>
  <si>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</si>
  <si>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</si>
  <si>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</si>
  <si>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</si>
  <si>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</si>
  <si>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</si>
  <si>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</si>
  <si>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</si>
  <si>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</si>
  <si>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</si>
  <si>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</si>
  <si>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</si>
  <si>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</si>
  <si>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</si>
  <si>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</si>
  <si>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</si>
  <si>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</si>
  <si>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</si>
  <si>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</si>
  <si>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</si>
  <si>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</si>
  <si>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</si>
  <si>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</si>
  <si>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</si>
  <si>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</si>
  <si>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</si>
  <si>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</si>
  <si>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</si>
  <si>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</si>
  <si>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</si>
  <si>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</si>
  <si>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</si>
  <si>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</si>
  <si>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</si>
  <si>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</si>
  <si>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</si>
  <si>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</si>
  <si>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</si>
  <si>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</si>
  <si>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</si>
  <si>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</si>
  <si>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</si>
  <si>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</si>
  <si>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</si>
  <si>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</si>
  <si>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</si>
  <si>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</si>
  <si>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</si>
  <si>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</si>
  <si>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</si>
  <si>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</si>
  <si>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</si>
  <si>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</si>
  <si>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</si>
  <si>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</si>
  <si>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</si>
  <si>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</si>
  <si>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</si>
  <si>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</si>
  <si>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</si>
  <si>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</si>
  <si>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</si>
  <si>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</si>
  <si>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</si>
  <si>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</si>
  <si>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</si>
  <si>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</si>
  <si>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</si>
  <si>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</si>
  <si>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</si>
  <si>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</si>
  <si>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</si>
  <si>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</si>
  <si>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</si>
  <si>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</si>
  <si>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</si>
  <si>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</si>
  <si>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</si>
  <si>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</si>
  <si>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</si>
  <si>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</si>
  <si>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</si>
  <si>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</si>
  <si>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</si>
  <si>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</si>
  <si>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</si>
  <si>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</si>
  <si>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</si>
  <si>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</si>
  <si>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</si>
  <si>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</si>
  <si>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</si>
  <si>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</si>
  <si>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</si>
  <si>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</si>
  <si>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</si>
  <si>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</si>
  <si>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</si>
  <si>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</si>
  <si>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</si>
  <si>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</si>
  <si>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</si>
  <si>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</si>
  <si>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</si>
  <si>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</si>
  <si>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</si>
  <si>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</si>
  <si>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</si>
  <si>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</si>
  <si>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</si>
  <si>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</si>
  <si>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</si>
  <si>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</si>
  <si>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</si>
  <si>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</si>
  <si>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</si>
  <si>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</si>
  <si>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</si>
  <si>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</si>
  <si>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</si>
  <si>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</si>
  <si>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</si>
  <si>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</si>
  <si>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</si>
  <si>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</si>
  <si>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</si>
  <si>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</si>
  <si>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</si>
  <si>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</si>
  <si>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</si>
  <si>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</si>
  <si>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</si>
  <si>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</si>
  <si>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</si>
  <si>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</si>
  <si>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</si>
  <si>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</si>
  <si>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</si>
  <si>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</si>
  <si>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</si>
  <si>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</si>
  <si>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</si>
  <si>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</si>
  <si>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</si>
  <si>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</si>
  <si>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</si>
  <si>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</si>
  <si>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</si>
  <si>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</si>
  <si>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</si>
  <si>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</si>
  <si>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</si>
  <si>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</si>
  <si>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</si>
  <si>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</si>
  <si>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</si>
  <si>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</si>
  <si>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</si>
  <si>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</si>
  <si>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</si>
  <si>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</si>
  <si>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</si>
  <si>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</si>
  <si>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</si>
  <si>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</si>
  <si>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</si>
  <si>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</si>
  <si>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</si>
  <si>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</si>
  <si>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</si>
  <si>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</si>
  <si>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</si>
  <si>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</si>
  <si>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</si>
  <si>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</si>
  <si>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</si>
  <si>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</si>
  <si>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</si>
  <si>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</si>
  <si>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</si>
  <si>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</si>
  <si>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</si>
  <si>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</si>
  <si>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</si>
  <si>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</si>
  <si>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</si>
  <si>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</si>
  <si>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</si>
  <si>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</si>
  <si>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</si>
  <si>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</si>
  <si>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</si>
  <si>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</si>
  <si>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</si>
  <si>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</si>
  <si>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</si>
  <si>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</si>
  <si>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</si>
  <si>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</si>
  <si>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</si>
  <si>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</si>
  <si>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</si>
  <si>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</si>
  <si>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</si>
  <si>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</si>
  <si>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</si>
  <si>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</si>
  <si>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</si>
  <si>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</si>
  <si>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</si>
  <si>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</si>
  <si>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</si>
  <si>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</si>
  <si>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</si>
  <si>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</si>
  <si>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</si>
  <si>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</si>
  <si>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</si>
  <si>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</si>
  <si>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</si>
  <si>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</si>
  <si>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</si>
  <si>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</si>
  <si>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</si>
  <si>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</si>
  <si>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</si>
  <si>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</si>
  <si>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</si>
  <si>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</si>
  <si>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</si>
  <si>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</si>
  <si>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</si>
  <si>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</si>
  <si>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</si>
  <si>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</si>
  <si>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</si>
  <si>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</si>
  <si>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</si>
  <si>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</si>
  <si>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</si>
  <si>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</si>
  <si>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</si>
  <si>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</si>
  <si>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</si>
  <si>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</si>
  <si>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</si>
  <si>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</si>
  <si>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</si>
  <si>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</si>
  <si>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</si>
  <si>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</si>
  <si>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</si>
  <si>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</si>
  <si>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</si>
  <si>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</si>
  <si>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</si>
  <si>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</si>
  <si>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</si>
  <si>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</si>
  <si>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</si>
  <si>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</si>
  <si>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</si>
  <si>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</si>
  <si>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</si>
  <si>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</si>
  <si>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</si>
  <si>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</si>
  <si>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</si>
  <si>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</si>
  <si>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</si>
  <si>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</si>
  <si>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</si>
  <si>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</si>
  <si>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</si>
  <si>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</si>
  <si>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</si>
  <si>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</si>
  <si>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</si>
  <si>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</si>
  <si>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</si>
  <si>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</si>
  <si>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</si>
  <si>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</si>
  <si>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</si>
  <si>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</si>
  <si>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</si>
  <si>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</si>
  <si>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</si>
  <si>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</si>
  <si>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</si>
  <si>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</si>
  <si>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</si>
  <si>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</si>
  <si>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</si>
  <si>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</si>
  <si>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</si>
  <si>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</si>
  <si>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</si>
  <si>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</si>
  <si>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</si>
  <si>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</si>
  <si>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</si>
  <si>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</si>
  <si>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</si>
  <si>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</si>
  <si>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</si>
  <si>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</si>
  <si>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</si>
  <si>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</si>
  <si>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</si>
  <si>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</si>
  <si>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</si>
  <si>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</si>
  <si>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</si>
  <si>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</si>
  <si>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</si>
  <si>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</si>
  <si>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</si>
  <si>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</si>
  <si>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</si>
  <si>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</si>
  <si>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</si>
  <si>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</si>
  <si>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</si>
  <si>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</si>
  <si>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</si>
  <si>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</si>
  <si>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</si>
  <si>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</si>
  <si>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</si>
  <si>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</si>
  <si>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</si>
  <si>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</si>
  <si>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</si>
  <si>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</si>
  <si>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</si>
  <si>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</si>
  <si>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</si>
  <si>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</si>
  <si>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</si>
  <si>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</si>
  <si>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</si>
  <si>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</si>
  <si>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</si>
  <si>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</si>
  <si>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</si>
  <si>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</si>
  <si>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</si>
  <si>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</si>
  <si>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</si>
  <si>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</si>
  <si>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</si>
  <si>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</si>
  <si>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</si>
  <si>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</si>
  <si>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</si>
  <si>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</si>
  <si>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</si>
  <si>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</si>
  <si>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</si>
  <si>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</si>
  <si>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</si>
  <si>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</si>
  <si>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</si>
  <si>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</si>
  <si>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</si>
  <si>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</si>
  <si>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</si>
  <si>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</si>
  <si>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</si>
  <si>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</si>
  <si>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</si>
  <si>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</si>
  <si>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</si>
  <si>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</si>
  <si>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</si>
  <si>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</si>
  <si>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</si>
  <si>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</si>
  <si>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</si>
  <si>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</si>
  <si>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</si>
  <si>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</si>
  <si>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</si>
  <si>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</si>
  <si>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</si>
  <si>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</si>
  <si>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</si>
  <si>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</si>
  <si>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</si>
  <si>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</si>
  <si>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</si>
  <si>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</si>
  <si>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</si>
  <si>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</si>
  <si>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</si>
  <si>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</si>
  <si>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</si>
  <si>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</si>
  <si>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</si>
  <si>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</si>
  <si>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</si>
  <si>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</si>
  <si>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</si>
  <si>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</si>
  <si>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</si>
  <si>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</si>
  <si>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</si>
  <si>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</si>
  <si>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</si>
  <si>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</si>
  <si>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</si>
  <si>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</si>
  <si>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</si>
  <si>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</si>
  <si>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</si>
  <si>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</si>
  <si>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</si>
  <si>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</si>
  <si>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</si>
  <si>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</si>
  <si>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</si>
  <si>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</si>
  <si>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</si>
  <si>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</si>
  <si>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</si>
  <si>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</si>
  <si>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</si>
  <si>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</si>
  <si>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</si>
  <si>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</si>
  <si>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</si>
  <si>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</si>
  <si>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</si>
  <si>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</si>
  <si>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</si>
  <si>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</si>
  <si>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</si>
  <si>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</si>
  <si>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</si>
  <si>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</si>
  <si>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</si>
  <si>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</si>
  <si>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</si>
  <si>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</si>
  <si>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</si>
  <si>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</si>
  <si>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</si>
  <si>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</si>
  <si>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</si>
  <si>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</si>
  <si>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</si>
  <si>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</si>
  <si>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</si>
  <si>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</si>
  <si>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</si>
  <si>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</si>
  <si>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</si>
  <si>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</si>
  <si>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</si>
  <si>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</si>
  <si>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</si>
  <si>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</si>
  <si>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</si>
  <si>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</si>
  <si>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</si>
  <si>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</si>
  <si>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</si>
  <si>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</si>
  <si>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</si>
  <si>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</si>
  <si>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</si>
  <si>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</si>
  <si>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</si>
  <si>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</si>
  <si>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</si>
  <si>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</si>
  <si>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</si>
  <si>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</si>
  <si>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</si>
  <si>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</si>
  <si>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</si>
  <si>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</si>
  <si>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</si>
  <si>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</si>
  <si>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</si>
  <si>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</si>
  <si>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</si>
  <si>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</si>
  <si>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</si>
  <si>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</si>
  <si>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</si>
  <si>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</si>
  <si>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</si>
  <si>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</si>
  <si>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</si>
  <si>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</si>
  <si>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</si>
  <si>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</si>
  <si>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</si>
  <si>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</si>
  <si>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</si>
  <si>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</si>
  <si>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</si>
  <si>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</si>
  <si>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</si>
  <si>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</si>
  <si>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</si>
  <si>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</si>
  <si>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</si>
  <si>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</si>
  <si>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</si>
  <si>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</si>
  <si>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</si>
  <si>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</si>
  <si>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</si>
  <si>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</si>
  <si>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</si>
  <si>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</si>
  <si>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</si>
  <si>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</si>
  <si>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</si>
  <si>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</si>
  <si>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</si>
  <si>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</si>
  <si>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</si>
  <si>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</si>
  <si>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</si>
  <si>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</si>
  <si>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</si>
  <si>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</si>
  <si>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</si>
  <si>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</si>
  <si>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</si>
  <si>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</si>
  <si>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</si>
  <si>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</si>
  <si>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</si>
  <si>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</si>
  <si>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</si>
  <si>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</si>
  <si>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</si>
  <si>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</si>
  <si>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</si>
  <si>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</si>
  <si>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</si>
  <si>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</si>
  <si>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</si>
  <si>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</si>
  <si>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</si>
  <si>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</si>
  <si>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</si>
  <si>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</si>
  <si>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</si>
  <si>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</si>
  <si>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</si>
  <si>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</si>
  <si>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</si>
  <si>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</si>
  <si>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</si>
  <si>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</si>
  <si>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</si>
  <si>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</si>
  <si>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</si>
  <si>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</si>
  <si>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</si>
  <si>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</si>
  <si>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</si>
  <si>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</si>
  <si>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</si>
  <si>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</si>
  <si>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</si>
  <si>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</si>
  <si>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</si>
  <si>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</si>
  <si>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</si>
  <si>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</si>
  <si>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</si>
  <si>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</si>
  <si>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</si>
  <si>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</si>
  <si>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</si>
  <si>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</si>
  <si>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</si>
  <si>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</si>
  <si>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</si>
  <si>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</si>
  <si>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</si>
  <si>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</si>
  <si>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</si>
  <si>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</si>
  <si>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</si>
  <si>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</si>
  <si>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</si>
  <si>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</si>
  <si>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</si>
  <si>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</si>
  <si>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</si>
  <si>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</si>
  <si>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</si>
  <si>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</si>
  <si>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</si>
  <si>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</si>
  <si>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</si>
  <si>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</si>
  <si>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</si>
  <si>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</si>
  <si>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</si>
  <si>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</si>
  <si>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</si>
  <si>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</si>
  <si>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</si>
  <si>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</si>
  <si>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</si>
  <si>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</si>
  <si>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</si>
  <si>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</si>
  <si>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</si>
  <si>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</si>
  <si>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</si>
  <si>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</si>
  <si>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</si>
  <si>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</si>
  <si>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</si>
  <si>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</si>
  <si>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</si>
  <si>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</si>
  <si>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</si>
  <si>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</si>
  <si>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</si>
  <si>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</si>
  <si>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</si>
  <si>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</si>
  <si>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</si>
  <si>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</si>
  <si>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</si>
  <si>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</si>
  <si>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</si>
  <si>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</si>
  <si>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</si>
  <si>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</si>
  <si>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</si>
  <si>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</si>
  <si>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</si>
  <si>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</si>
  <si>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</si>
  <si>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</si>
  <si>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</si>
  <si>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</si>
  <si>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</si>
  <si>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</si>
  <si>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</si>
  <si>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</si>
  <si>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</si>
  <si>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</si>
  <si>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</si>
  <si>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</si>
  <si>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</si>
  <si>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</si>
  <si>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</si>
  <si>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</si>
  <si>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</si>
  <si>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</si>
  <si>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</si>
  <si>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</si>
  <si>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</si>
  <si>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</si>
  <si>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</si>
  <si>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</si>
  <si>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</si>
  <si>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</si>
  <si>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</si>
  <si>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</si>
  <si>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</si>
  <si>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</si>
  <si>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</si>
  <si>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</si>
  <si>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</si>
  <si>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</si>
  <si>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</si>
  <si>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</si>
  <si>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</si>
  <si>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</si>
  <si>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</si>
  <si>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</si>
  <si>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</si>
  <si>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</si>
  <si>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</si>
  <si>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</si>
  <si>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</si>
  <si>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</si>
  <si>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</si>
  <si>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</si>
  <si>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</si>
  <si>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</si>
  <si>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</si>
  <si>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</si>
  <si>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</si>
  <si>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</si>
  <si>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</si>
  <si>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</si>
  <si>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</si>
  <si>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</si>
  <si>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</si>
  <si>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</si>
  <si>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</si>
  <si>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</si>
  <si>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</si>
  <si>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</si>
  <si>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</si>
  <si>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</si>
  <si>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</si>
  <si>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</si>
  <si>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</si>
  <si>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</si>
  <si>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</si>
  <si>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</si>
  <si>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</si>
  <si>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</si>
  <si>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</si>
  <si>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</si>
  <si>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</si>
  <si>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</si>
  <si>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</si>
  <si>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</si>
  <si>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</si>
  <si>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</si>
  <si>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</si>
  <si>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</si>
  <si>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</si>
  <si>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</si>
  <si>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</si>
  <si>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</si>
  <si>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</si>
  <si>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</si>
  <si>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</si>
  <si>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</si>
  <si>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</si>
  <si>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</si>
  <si>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</si>
  <si>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</si>
  <si>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</si>
  <si>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</si>
  <si>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</si>
  <si>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</si>
  <si>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</si>
  <si>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</si>
  <si>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</si>
  <si>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</si>
  <si>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</si>
  <si>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</si>
  <si>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</si>
  <si>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</si>
  <si>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</si>
  <si>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</si>
  <si>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</si>
  <si>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</si>
  <si>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</si>
  <si>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</si>
  <si>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</si>
  <si>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</si>
  <si>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</si>
  <si>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</si>
  <si>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</si>
  <si>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</si>
  <si>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</si>
  <si>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</si>
  <si>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</si>
  <si>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</si>
  <si>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</si>
  <si>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</si>
  <si>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</si>
  <si>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</si>
  <si>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</si>
  <si>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</si>
  <si>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</si>
  <si>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</si>
  <si>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</si>
  <si>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</si>
  <si>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</si>
  <si>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</si>
  <si>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</si>
  <si>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</si>
  <si>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</si>
  <si>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</si>
  <si>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</si>
  <si>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</si>
  <si>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</si>
  <si>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</si>
  <si>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</si>
  <si>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</si>
  <si>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</si>
  <si>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</si>
  <si>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</si>
  <si>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</si>
  <si>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</si>
  <si>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</si>
  <si>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</si>
  <si>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</si>
  <si>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</si>
  <si>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</si>
  <si>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</si>
  <si>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</si>
  <si>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</si>
  <si>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</si>
  <si>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</si>
  <si>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</si>
  <si>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</si>
  <si>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</si>
  <si>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</si>
  <si>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</si>
  <si>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</si>
  <si>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</si>
  <si>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</si>
  <si>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</si>
  <si>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</si>
  <si>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</si>
  <si>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</si>
  <si>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</si>
  <si>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</si>
  <si>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</si>
  <si>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</si>
  <si>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</si>
  <si>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</si>
  <si>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</si>
  <si>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</si>
  <si>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</si>
  <si>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</si>
  <si>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</si>
  <si>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</si>
  <si>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</si>
  <si>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</si>
  <si>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</si>
  <si>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</si>
  <si>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</si>
  <si>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</si>
  <si>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</si>
  <si>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</si>
  <si>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</si>
  <si>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</si>
  <si>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</si>
  <si>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</si>
  <si>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</si>
  <si>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</si>
  <si>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</si>
  <si>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</si>
  <si>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</si>
  <si>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</si>
  <si>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</si>
  <si>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</si>
  <si>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</si>
  <si>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</si>
  <si>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</si>
  <si>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</si>
  <si>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</si>
  <si>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</si>
  <si>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</si>
  <si>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</si>
  <si>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</si>
  <si>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</si>
  <si>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</si>
  <si>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</si>
  <si>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</si>
  <si>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</si>
  <si>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</si>
  <si>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</si>
  <si>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</si>
  <si>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</si>
  <si>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</si>
  <si>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</si>
  <si>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</si>
  <si>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</si>
  <si>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</si>
  <si>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</si>
  <si>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</si>
  <si>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</si>
  <si>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</si>
  <si>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</si>
  <si>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</si>
  <si>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</si>
  <si>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</si>
  <si>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</si>
  <si>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</si>
  <si>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</si>
  <si>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</si>
  <si>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</si>
  <si>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</si>
  <si>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</si>
  <si>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</si>
  <si>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</si>
  <si>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</si>
  <si>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</si>
  <si>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</si>
  <si>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</si>
  <si>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</si>
  <si>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</si>
  <si>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</si>
  <si>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</si>
  <si>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</si>
  <si>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</si>
  <si>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</si>
  <si>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</si>
  <si>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</si>
  <si>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</si>
  <si>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</si>
  <si>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</si>
  <si>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</si>
  <si>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</si>
  <si>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</si>
  <si>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</si>
  <si>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</si>
  <si>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</si>
  <si>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</si>
  <si>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</si>
  <si>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</si>
  <si>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</si>
  <si>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</si>
  <si>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</si>
  <si>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</si>
  <si>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</si>
  <si>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</si>
  <si>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</si>
  <si>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</si>
  <si>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</si>
  <si>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</si>
  <si>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</si>
  <si>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</si>
  <si>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</si>
  <si>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</si>
  <si>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</si>
  <si>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</si>
  <si>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</si>
  <si>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</si>
  <si>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</si>
  <si>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</si>
  <si>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</si>
  <si>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</si>
  <si>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</si>
  <si>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</si>
  <si>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</si>
  <si>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</si>
  <si>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</si>
  <si>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</si>
  <si>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</si>
  <si>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</si>
  <si>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</si>
  <si>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</si>
  <si>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</si>
  <si>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</si>
  <si>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</si>
  <si>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</si>
  <si>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</si>
  <si>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</si>
  <si>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</si>
  <si>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</si>
  <si>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</si>
  <si>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</si>
  <si>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</si>
  <si>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</si>
  <si>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</si>
  <si>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</si>
  <si>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</si>
  <si>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</si>
  <si>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</si>
  <si>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</si>
  <si>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</si>
  <si>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</si>
  <si>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</si>
  <si>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</si>
  <si>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</si>
  <si>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</si>
  <si>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</si>
  <si>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</si>
  <si>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</si>
  <si>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</si>
  <si>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</si>
  <si>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</si>
  <si>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</si>
  <si>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</si>
  <si>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</si>
  <si>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</si>
  <si>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</si>
  <si>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</si>
  <si>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</si>
  <si>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</si>
  <si>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</si>
  <si>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</si>
  <si>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</si>
  <si>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</si>
  <si>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</si>
  <si>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</si>
  <si>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</si>
  <si>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</si>
  <si>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</si>
  <si>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</si>
  <si>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</si>
  <si>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</si>
  <si>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</si>
  <si>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</si>
  <si>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</si>
  <si>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</si>
  <si>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</si>
  <si>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</si>
  <si>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</si>
  <si>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</si>
  <si>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</si>
  <si>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</si>
  <si>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</si>
  <si>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</si>
  <si>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</si>
  <si>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</si>
  <si>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</si>
  <si>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</si>
  <si>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</si>
  <si>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</si>
  <si>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</si>
  <si>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</si>
  <si>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</si>
  <si>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</si>
  <si>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</si>
  <si>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</si>
  <si>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</si>
  <si>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</si>
  <si>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</si>
  <si>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</si>
  <si>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</si>
  <si>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</si>
  <si>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</si>
  <si>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</si>
  <si>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</si>
  <si>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</si>
  <si>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</si>
  <si>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</si>
  <si>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</si>
  <si>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</si>
  <si>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</si>
  <si>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</si>
  <si>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</si>
  <si>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</si>
  <si>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</si>
  <si>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</si>
  <si>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</si>
  <si>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</si>
  <si>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</si>
  <si>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</si>
  <si>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</si>
  <si>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</si>
  <si>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</si>
  <si>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</si>
  <si>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</si>
  <si>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</si>
  <si>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</si>
  <si>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</si>
  <si>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</si>
  <si>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</si>
  <si>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</si>
  <si>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</si>
  <si>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</si>
  <si>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</si>
  <si>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</si>
  <si>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</si>
  <si>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</si>
  <si>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</si>
  <si>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</si>
  <si>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</si>
  <si>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</si>
  <si>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</si>
  <si>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</si>
  <si>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</si>
  <si>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</si>
  <si>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</si>
  <si>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</si>
  <si>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</si>
  <si>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</si>
  <si>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</si>
  <si>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</si>
  <si>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</si>
  <si>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</si>
  <si>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</si>
  <si>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</si>
  <si>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</si>
  <si>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</si>
  <si>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</si>
  <si>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</si>
  <si>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</si>
  <si>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</si>
  <si>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</si>
  <si>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</si>
  <si>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</si>
  <si>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</si>
  <si>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</si>
  <si>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</si>
  <si>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</si>
  <si>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</si>
  <si>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</si>
  <si>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</si>
  <si>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</si>
  <si>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</si>
  <si>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</si>
  <si>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</si>
  <si>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</si>
  <si>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</si>
  <si>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</si>
  <si>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</si>
  <si>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</si>
  <si>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</si>
  <si>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</si>
  <si>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</si>
  <si>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</si>
  <si>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</si>
  <si>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</si>
  <si>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</si>
  <si>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</si>
  <si>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</si>
  <si>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</si>
  <si>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</si>
  <si>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</si>
  <si>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</si>
  <si>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</si>
  <si>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</si>
  <si>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</si>
  <si>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</si>
  <si>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</si>
  <si>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</si>
  <si>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</si>
  <si>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</si>
  <si>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</si>
  <si>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</si>
  <si>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</si>
  <si>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</si>
  <si>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</si>
  <si>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</si>
  <si>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</si>
  <si>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</si>
  <si>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</si>
  <si>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</si>
  <si>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</si>
  <si>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</si>
  <si>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</si>
  <si>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</si>
  <si>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</si>
  <si>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</si>
  <si>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</si>
  <si>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</si>
  <si>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</si>
  <si>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</si>
  <si>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</si>
  <si>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</si>
  <si>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</si>
  <si>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</si>
  <si>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</si>
  <si>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</si>
  <si>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</si>
  <si>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</si>
  <si>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</si>
  <si>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</si>
  <si>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</si>
  <si>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</si>
  <si>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</si>
  <si>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</si>
  <si>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</si>
  <si>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</si>
  <si>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</si>
  <si>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</si>
  <si>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</si>
  <si>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</si>
  <si>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</si>
  <si>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</si>
  <si>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</si>
  <si>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</si>
  <si>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</si>
  <si>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</si>
  <si>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</si>
  <si>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</si>
  <si>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</si>
  <si>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</si>
  <si>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</si>
  <si>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</si>
  <si>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</si>
  <si>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</si>
  <si>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</si>
  <si>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</si>
  <si>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</si>
  <si>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</si>
  <si>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</si>
  <si>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</si>
  <si>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</si>
  <si>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</si>
  <si>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</si>
  <si>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</si>
  <si>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</si>
  <si>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</si>
  <si>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</si>
  <si>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</si>
  <si>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</si>
  <si>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</si>
  <si>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</si>
  <si>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</si>
  <si>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</si>
  <si>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</si>
  <si>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</si>
  <si>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</si>
  <si>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</si>
  <si>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</si>
  <si>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</si>
  <si>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</si>
  <si>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</si>
  <si>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</si>
  <si>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</si>
  <si>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</si>
  <si>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</si>
  <si>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</si>
  <si>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</si>
  <si>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</si>
  <si>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</si>
  <si>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</si>
  <si>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</si>
  <si>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</si>
  <si>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</si>
  <si>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</si>
  <si>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</si>
  <si>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</si>
  <si>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</si>
  <si>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</si>
  <si>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</si>
  <si>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</si>
  <si>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</si>
  <si>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</si>
  <si>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</si>
  <si>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</si>
  <si>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</si>
  <si>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</si>
  <si>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</si>
  <si>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</si>
  <si>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</si>
  <si>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</si>
  <si>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</si>
  <si>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</si>
  <si>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</si>
  <si>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</si>
  <si>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</si>
  <si>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</si>
  <si>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</si>
  <si>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</si>
  <si>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</si>
  <si>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</si>
  <si>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</si>
  <si>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</si>
  <si>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</si>
  <si>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</si>
  <si>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</si>
  <si>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</si>
  <si>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</si>
  <si>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</si>
  <si>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</si>
  <si>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</si>
  <si>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</si>
  <si>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</si>
  <si>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</si>
  <si>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</si>
  <si>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</si>
  <si>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</si>
  <si>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</si>
  <si>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</si>
  <si>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</si>
  <si>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</si>
  <si>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</si>
  <si>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</si>
  <si>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</si>
  <si>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</si>
  <si>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</si>
  <si>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</si>
  <si>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</si>
  <si>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</si>
  <si>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</si>
  <si>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</si>
  <si>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</si>
  <si>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</si>
  <si>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</si>
  <si>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</si>
  <si>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</si>
  <si>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</si>
  <si>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</si>
  <si>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</si>
  <si>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</si>
  <si>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</si>
  <si>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</si>
  <si>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</si>
  <si>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</si>
  <si>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</si>
  <si>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</si>
  <si>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</si>
  <si>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</si>
  <si>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</si>
  <si>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</si>
  <si>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</si>
  <si>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</si>
  <si>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</si>
  <si>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</si>
  <si>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</si>
  <si>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</si>
  <si>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</si>
  <si>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</si>
  <si>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</si>
  <si>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</si>
  <si>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</si>
  <si>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</si>
  <si>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</si>
  <si>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</si>
  <si>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</si>
  <si>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</si>
  <si>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</si>
  <si>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</si>
  <si>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</si>
  <si>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</si>
  <si>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</si>
  <si>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</si>
  <si>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</si>
  <si>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</si>
  <si>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</si>
  <si>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</si>
  <si>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</si>
  <si>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</si>
  <si>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</si>
  <si>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</si>
  <si>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</si>
  <si>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</si>
  <si>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</si>
  <si>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</si>
  <si>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</si>
  <si>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</si>
  <si>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</si>
  <si>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</si>
  <si>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</si>
  <si>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</si>
  <si>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</si>
  <si>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</si>
  <si>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</si>
  <si>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</si>
  <si>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</si>
  <si>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</si>
  <si>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</si>
  <si>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</si>
  <si>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</si>
  <si>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</si>
  <si>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</si>
  <si>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</si>
  <si>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</si>
  <si>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</si>
  <si>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</si>
  <si>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</si>
  <si>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</si>
  <si>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</si>
  <si>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</si>
  <si>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</si>
  <si>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</si>
  <si>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</si>
  <si>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</si>
  <si>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</si>
  <si>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</si>
  <si>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</si>
  <si>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</si>
  <si>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</si>
  <si>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</si>
  <si>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</si>
  <si>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</si>
  <si>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</si>
  <si>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</si>
  <si>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</si>
  <si>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</si>
  <si>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</si>
  <si>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</si>
  <si>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</si>
  <si>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</si>
  <si>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</si>
  <si>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</si>
  <si>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</si>
  <si>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</si>
  <si>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</si>
  <si>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</si>
  <si>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</si>
  <si>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</si>
  <si>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</si>
  <si>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</si>
  <si>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</si>
  <si>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</si>
  <si>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</si>
  <si>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</si>
  <si>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</si>
  <si>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</si>
  <si>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</si>
  <si>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</si>
  <si>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</si>
  <si>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</si>
  <si>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</si>
  <si>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</si>
  <si>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</si>
  <si>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</si>
  <si>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</si>
  <si>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</si>
  <si>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</si>
  <si>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</si>
  <si>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</si>
  <si>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</si>
  <si>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</si>
  <si>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</si>
  <si>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</si>
  <si>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</si>
  <si>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</si>
  <si>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</si>
  <si>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</si>
  <si>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</si>
  <si>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</si>
  <si>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</si>
  <si>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</si>
  <si>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</si>
  <si>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</si>
  <si>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</si>
  <si>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</si>
  <si>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</si>
  <si>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</si>
  <si>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</si>
  <si>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</si>
  <si>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</si>
  <si>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</si>
  <si>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</si>
  <si>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</si>
  <si>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</si>
  <si>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</si>
  <si>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</si>
  <si>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</si>
  <si>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</si>
  <si>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</si>
  <si>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</si>
  <si>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</si>
  <si>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</si>
  <si>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</si>
  <si>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</si>
  <si>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</si>
  <si>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</si>
  <si>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</si>
  <si>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</si>
  <si>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</si>
  <si>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</si>
  <si>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</si>
  <si>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</si>
  <si>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</si>
  <si>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</si>
  <si>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</si>
  <si>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</si>
  <si>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</si>
  <si>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</si>
  <si>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</si>
  <si>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</si>
  <si>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</si>
  <si>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</si>
  <si>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</si>
  <si>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</si>
  <si>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</si>
  <si>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</si>
  <si>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</si>
  <si>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</si>
  <si>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</si>
  <si>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</si>
  <si>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</si>
  <si>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</si>
  <si>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</si>
  <si>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</si>
  <si>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</si>
  <si>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</si>
  <si>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</si>
  <si>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</si>
  <si>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</si>
  <si>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</si>
  <si>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</si>
  <si>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</si>
  <si>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</si>
  <si>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</si>
  <si>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</si>
  <si>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</si>
  <si>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</si>
  <si>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</si>
  <si>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</si>
  <si>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</si>
  <si>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</si>
  <si>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</si>
  <si>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</si>
  <si>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</si>
  <si>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</si>
  <si>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</si>
  <si>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</si>
  <si>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</si>
  <si>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</si>
  <si>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</si>
  <si>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</si>
  <si>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</si>
  <si>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</si>
  <si>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</si>
  <si>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</si>
  <si>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</si>
  <si>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</si>
  <si>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</si>
  <si>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</si>
  <si>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</si>
  <si>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</si>
  <si>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</si>
  <si>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</si>
  <si>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</si>
  <si>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</si>
  <si>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</si>
  <si>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</si>
  <si>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</si>
  <si>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</si>
  <si>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</si>
  <si>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</si>
  <si>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</si>
  <si>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</si>
  <si>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</si>
  <si>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</si>
  <si>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</si>
  <si>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</si>
  <si>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</si>
  <si>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</si>
  <si>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</si>
  <si>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</si>
  <si>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</si>
  <si>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</si>
  <si>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</si>
  <si>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</si>
  <si>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</si>
  <si>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</si>
  <si>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</si>
  <si>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</si>
  <si>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</si>
  <si>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</si>
  <si>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</si>
  <si>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</si>
  <si>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</si>
  <si>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</si>
  <si>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</si>
  <si>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</si>
  <si>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</si>
  <si>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</si>
  <si>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</si>
  <si>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</si>
  <si>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</si>
  <si>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</si>
  <si>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</si>
  <si>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</si>
  <si>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</si>
  <si>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</si>
  <si>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</si>
  <si>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</si>
  <si>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</si>
  <si>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</si>
  <si>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</si>
  <si>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</si>
  <si>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</si>
  <si>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</si>
  <si>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</si>
  <si>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</si>
  <si>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</si>
  <si>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</si>
  <si>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</si>
  <si>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</si>
  <si>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</si>
  <si>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</si>
  <si>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</si>
  <si>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</si>
  <si>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</si>
  <si>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</si>
  <si>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</si>
  <si>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</si>
  <si>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</si>
  <si>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</si>
  <si>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</si>
  <si>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</si>
  <si>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</si>
  <si>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</si>
  <si>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</si>
  <si>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</si>
  <si>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</si>
  <si>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</si>
  <si>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</si>
  <si>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</si>
  <si>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</si>
  <si>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</si>
  <si>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</si>
  <si>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</si>
  <si>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</si>
  <si>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</si>
  <si>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</si>
  <si>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</si>
  <si>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</si>
  <si>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</si>
  <si>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</si>
  <si>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</si>
  <si>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</si>
  <si>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</si>
  <si>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</si>
  <si>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</si>
  <si>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</si>
  <si>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</si>
  <si>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</si>
  <si>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</si>
  <si>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</si>
  <si>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</si>
  <si>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</si>
  <si>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</si>
  <si>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</si>
  <si>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</si>
  <si>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</si>
  <si>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</si>
  <si>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</si>
  <si>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</si>
  <si>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</si>
  <si>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</si>
  <si>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</si>
  <si>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</si>
  <si>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</si>
  <si>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</si>
  <si>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</si>
  <si>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</si>
  <si>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</si>
  <si>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</si>
  <si>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</si>
  <si>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</si>
  <si>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</si>
  <si>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</si>
  <si>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</si>
  <si>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</si>
  <si>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</si>
  <si>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</si>
  <si>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</si>
  <si>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</si>
  <si>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</si>
  <si>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</si>
  <si>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</si>
  <si>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</si>
  <si>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</si>
  <si>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</si>
  <si>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</si>
  <si>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</si>
  <si>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</si>
  <si>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</si>
  <si>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</si>
  <si>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</si>
  <si>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</si>
  <si>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</si>
  <si>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</si>
  <si>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</si>
  <si>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</si>
  <si>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</si>
  <si>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</si>
  <si>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</si>
  <si>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</si>
  <si>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</si>
  <si>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</si>
  <si>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</si>
  <si>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</si>
  <si>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</si>
  <si>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</si>
  <si>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</si>
  <si>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</si>
  <si>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</si>
  <si>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</si>
  <si>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</si>
  <si>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</si>
  <si>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</si>
  <si>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</si>
  <si>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</si>
  <si>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</si>
  <si>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</si>
  <si>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</si>
  <si>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</si>
  <si>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</si>
  <si>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</si>
  <si>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</si>
  <si>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</si>
  <si>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</si>
  <si>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</si>
  <si>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</si>
  <si>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</si>
  <si>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</si>
  <si>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</si>
  <si>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</si>
  <si>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</si>
  <si>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</si>
  <si>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</si>
  <si>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</si>
  <si>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</si>
  <si>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</si>
  <si>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</si>
  <si>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</si>
  <si>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</si>
  <si>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</si>
  <si>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</si>
  <si>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</si>
  <si>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</si>
  <si>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</si>
  <si>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</si>
  <si>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</si>
  <si>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</si>
  <si>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</si>
  <si>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</si>
  <si>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</si>
  <si>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</si>
  <si>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</si>
  <si>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</si>
  <si>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</si>
  <si>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</si>
  <si>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</si>
  <si>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</si>
  <si>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</si>
  <si>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</si>
  <si>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</si>
  <si>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</si>
  <si>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</si>
  <si>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</si>
  <si>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</si>
  <si>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</si>
  <si>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</si>
  <si>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</si>
  <si>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</si>
  <si>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</si>
  <si>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</si>
  <si>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</si>
  <si>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</si>
  <si>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</si>
  <si>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</si>
  <si>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</si>
  <si>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</si>
  <si>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</si>
  <si>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</si>
  <si>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</si>
  <si>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</si>
  <si>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</si>
  <si>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</si>
  <si>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</si>
  <si>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</si>
  <si>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</si>
  <si>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</si>
  <si>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</si>
  <si>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</si>
  <si>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</si>
  <si>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</si>
  <si>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</si>
  <si>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</si>
  <si>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</si>
  <si>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</si>
  <si>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</si>
  <si>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</si>
  <si>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</si>
  <si>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</si>
  <si>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</si>
  <si>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</si>
  <si>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</si>
  <si>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</si>
  <si>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</si>
  <si>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</si>
  <si>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</si>
  <si>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</si>
  <si>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</si>
  <si>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</si>
  <si>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</si>
  <si>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</si>
  <si>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</si>
  <si>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</si>
  <si>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</si>
  <si>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</si>
  <si>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</si>
  <si>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</si>
  <si>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</si>
  <si>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</si>
  <si>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</si>
  <si>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</si>
  <si>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</si>
  <si>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</si>
  <si>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</si>
  <si>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</si>
  <si>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</si>
  <si>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</si>
  <si>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</si>
  <si>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</si>
  <si>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</si>
  <si>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</si>
  <si>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</si>
  <si>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</si>
  <si>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</si>
  <si>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</si>
  <si>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</si>
  <si>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</si>
  <si>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</si>
  <si>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</si>
  <si>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</si>
  <si>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</si>
  <si>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</si>
  <si>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</si>
  <si>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</si>
  <si>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</si>
  <si>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</si>
  <si>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</si>
  <si>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</si>
  <si>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</si>
  <si>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</si>
  <si>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</si>
  <si>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</si>
  <si>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</si>
  <si>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</si>
  <si>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</si>
  <si>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</si>
  <si>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</si>
  <si>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</si>
  <si>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</si>
  <si>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</si>
  <si>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</si>
  <si>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</si>
  <si>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</si>
  <si>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</si>
  <si>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</si>
  <si>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</si>
  <si>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</si>
  <si>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</si>
  <si>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</si>
  <si>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</si>
  <si>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</si>
  <si>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</si>
  <si>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</si>
  <si>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</si>
  <si>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</si>
  <si>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</si>
  <si>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</si>
  <si>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</si>
  <si>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</si>
  <si>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</si>
  <si>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</si>
  <si>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</si>
  <si>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</si>
  <si>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</si>
  <si>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</si>
  <si>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</si>
  <si>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</si>
  <si>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</si>
  <si>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</si>
  <si>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</si>
  <si>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</si>
  <si>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</si>
  <si>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</si>
  <si>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</si>
  <si>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</si>
  <si>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</si>
  <si>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</si>
  <si>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</si>
  <si>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</si>
  <si>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</si>
  <si>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</si>
  <si>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</si>
  <si>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</si>
  <si>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</si>
  <si>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</si>
  <si>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</si>
  <si>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</si>
  <si>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</si>
  <si>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</si>
  <si>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</si>
  <si>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</si>
  <si>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</si>
  <si>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</si>
  <si>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</si>
  <si>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</si>
  <si>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</si>
  <si>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</si>
  <si>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</si>
  <si>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</si>
  <si>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</si>
  <si>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</si>
  <si>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</si>
  <si>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</si>
  <si>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</si>
  <si>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</si>
  <si>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</si>
  <si>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</si>
  <si>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</si>
  <si>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</si>
  <si>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</si>
  <si>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</si>
  <si>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</si>
  <si>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</si>
  <si>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</si>
  <si>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</si>
  <si>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</si>
  <si>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</si>
  <si>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</si>
  <si>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</si>
  <si>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</si>
  <si>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</si>
  <si>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</si>
  <si>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</si>
  <si>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</si>
  <si>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</si>
  <si>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</si>
  <si>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</si>
  <si>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</si>
  <si>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</si>
  <si>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</si>
  <si>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</si>
  <si>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</si>
  <si>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</si>
  <si>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</si>
  <si>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</si>
  <si>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</si>
  <si>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</si>
  <si>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</si>
  <si>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</si>
  <si>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</si>
  <si>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</si>
  <si>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</si>
  <si>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</si>
  <si>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</si>
  <si>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</si>
  <si>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</si>
  <si>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</si>
  <si>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</si>
  <si>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</si>
  <si>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</si>
  <si>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</si>
  <si>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</si>
  <si>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</si>
  <si>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</si>
  <si>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</si>
  <si>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</si>
  <si>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</si>
  <si>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</si>
  <si>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</si>
  <si>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</si>
  <si>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</si>
  <si>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</si>
  <si>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</si>
  <si>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</si>
  <si>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</si>
  <si>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</si>
  <si>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</si>
  <si>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</si>
  <si>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</si>
  <si>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</si>
  <si>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</si>
  <si>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</si>
  <si>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</si>
  <si>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</si>
  <si>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</si>
  <si>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</si>
  <si>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</si>
  <si>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</si>
  <si>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</si>
  <si>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</si>
  <si>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</si>
  <si>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</si>
  <si>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</si>
  <si>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</si>
  <si>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</si>
  <si>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</si>
  <si>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</si>
  <si>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</si>
  <si>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</si>
  <si>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</si>
  <si>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</si>
  <si>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</si>
  <si>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</si>
  <si>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</si>
  <si>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</si>
  <si>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</si>
  <si>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</si>
  <si>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</si>
  <si>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</si>
  <si>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</si>
  <si>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</si>
  <si>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</si>
  <si>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</si>
  <si>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</si>
  <si>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</si>
  <si>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</si>
  <si>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</si>
  <si>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</si>
  <si>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</si>
  <si>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</si>
  <si>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</si>
  <si>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</si>
  <si>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</si>
  <si>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</si>
  <si>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</si>
  <si>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</si>
  <si>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</si>
  <si>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</si>
  <si>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</si>
  <si>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</si>
  <si>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</si>
  <si>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</si>
  <si>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</si>
  <si>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</si>
  <si>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</si>
  <si>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</si>
  <si>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</si>
  <si>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</si>
  <si>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</si>
  <si>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</si>
  <si>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</si>
  <si>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</si>
  <si>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</si>
  <si>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</si>
  <si>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</si>
  <si>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</si>
  <si>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</si>
  <si>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</si>
  <si>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</si>
  <si>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</si>
  <si>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</si>
  <si>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</si>
  <si>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</si>
  <si>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</si>
  <si>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</si>
  <si>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</si>
  <si>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</si>
  <si>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</si>
  <si>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</si>
  <si>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</si>
  <si>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</si>
  <si>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</si>
  <si>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</si>
  <si>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</si>
  <si>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</si>
  <si>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</si>
  <si>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</si>
  <si>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</si>
  <si>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</si>
  <si>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</si>
  <si>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</si>
  <si>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</si>
  <si>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</si>
  <si>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</si>
  <si>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</si>
  <si>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</si>
  <si>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</si>
  <si>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</si>
  <si>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</si>
  <si>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</si>
  <si>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</si>
  <si>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</si>
  <si>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</si>
  <si>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</si>
  <si>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</si>
  <si>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</si>
  <si>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</si>
  <si>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</si>
  <si>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</si>
  <si>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</si>
  <si>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</si>
  <si>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</si>
  <si>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</si>
  <si>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</si>
  <si>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</si>
  <si>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</si>
  <si>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</si>
  <si>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</si>
  <si>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</si>
  <si>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</si>
  <si>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</si>
  <si>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</si>
  <si>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</si>
  <si>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</si>
  <si>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</si>
  <si>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</si>
  <si>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</si>
  <si>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</si>
  <si>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</si>
  <si>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</si>
  <si>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</si>
  <si>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</si>
  <si>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</si>
  <si>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</si>
  <si>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</si>
  <si>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</si>
  <si>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</si>
  <si>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</si>
  <si>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</si>
  <si>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</si>
  <si>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</si>
  <si>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</si>
  <si>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</si>
  <si>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</si>
  <si>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</si>
  <si>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</si>
  <si>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</si>
  <si>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</si>
  <si>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</si>
  <si>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</si>
  <si>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</si>
  <si>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</si>
  <si>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</si>
  <si>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</si>
  <si>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</si>
  <si>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</si>
  <si>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</si>
  <si>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</si>
  <si>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</si>
  <si>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</si>
  <si>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</si>
  <si>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</si>
  <si>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</si>
  <si>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</si>
  <si>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</si>
  <si>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</si>
  <si>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</si>
  <si>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</si>
  <si>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</si>
  <si>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</si>
  <si>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</si>
  <si>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</si>
  <si>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</si>
  <si>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</si>
  <si>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</si>
  <si>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</si>
  <si>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</si>
  <si>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</si>
  <si>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</si>
  <si>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</si>
  <si>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</si>
  <si>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</si>
  <si>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</si>
  <si>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</si>
  <si>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</si>
  <si>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</si>
  <si>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</si>
  <si>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</si>
  <si>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</si>
  <si>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</si>
  <si>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</si>
  <si>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</si>
  <si>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</si>
  <si>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</si>
  <si>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</si>
  <si>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</si>
  <si>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</si>
  <si>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</si>
  <si>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</si>
  <si>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</si>
  <si>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</si>
  <si>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</si>
  <si>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</si>
  <si>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</si>
  <si>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</si>
  <si>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</si>
  <si>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</si>
  <si>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</si>
  <si>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</si>
  <si>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</si>
  <si>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</si>
  <si>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</si>
  <si>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</si>
  <si>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</si>
  <si>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</si>
  <si>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</si>
  <si>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</si>
  <si>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</si>
  <si>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</si>
  <si>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</si>
  <si>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</si>
  <si>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</si>
  <si>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</si>
  <si>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</si>
  <si>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</si>
  <si>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</si>
  <si>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</si>
  <si>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</si>
  <si>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</si>
  <si>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</si>
  <si>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</si>
  <si>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</si>
  <si>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</si>
  <si>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</si>
  <si>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</si>
  <si>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</si>
  <si>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</si>
  <si>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</si>
  <si>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</si>
  <si>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</si>
  <si>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</si>
  <si>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</si>
  <si>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</si>
  <si>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</si>
  <si>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</si>
  <si>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</si>
  <si>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</si>
  <si>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</si>
  <si>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</si>
  <si>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</si>
  <si>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</si>
  <si>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</si>
  <si>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</si>
  <si>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</si>
  <si>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</si>
  <si>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</si>
  <si>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</si>
  <si>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</si>
  <si>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</si>
  <si>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</si>
  <si>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</si>
  <si>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</si>
  <si>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</si>
  <si>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</si>
  <si>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</si>
  <si>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</si>
  <si>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</si>
  <si>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</si>
  <si>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</si>
  <si>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</si>
  <si>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</si>
  <si>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</si>
  <si>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</si>
  <si>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</si>
  <si>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</si>
  <si>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</si>
  <si>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</si>
  <si>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</si>
  <si>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</si>
  <si>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</si>
  <si>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</si>
  <si>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</si>
  <si>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</si>
  <si>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</si>
  <si>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</si>
  <si>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</si>
  <si>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</si>
  <si>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</si>
  <si>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</si>
  <si>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</si>
  <si>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</si>
  <si>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</si>
  <si>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</si>
  <si>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</si>
  <si>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</si>
  <si>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</si>
  <si>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</si>
  <si>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</si>
  <si>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</si>
  <si>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</si>
  <si>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</si>
  <si>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</si>
  <si>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</si>
  <si>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</si>
  <si>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</si>
  <si>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</si>
  <si>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</si>
  <si>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</si>
  <si>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</si>
  <si>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</si>
  <si>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</si>
  <si>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</si>
  <si>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</si>
  <si>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</si>
  <si>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</si>
  <si>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</si>
  <si>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</si>
  <si>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</si>
  <si>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</si>
  <si>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</si>
  <si>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</si>
  <si>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</si>
  <si>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</si>
  <si>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</si>
  <si>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</si>
  <si>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</si>
  <si>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</si>
  <si>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</si>
  <si>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</si>
  <si>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</si>
  <si>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</si>
  <si>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</si>
  <si>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</si>
  <si>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</si>
  <si>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</si>
  <si>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</si>
  <si>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</si>
  <si>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</si>
  <si>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</si>
  <si>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</si>
  <si>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</si>
  <si>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</si>
  <si>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</si>
  <si>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</si>
  <si>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</si>
  <si>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</si>
  <si>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</si>
  <si>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</si>
  <si>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</si>
  <si>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</si>
  <si>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</si>
  <si>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</si>
  <si>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</si>
  <si>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</si>
  <si>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</si>
  <si>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</si>
  <si>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</si>
  <si>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</si>
  <si>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</si>
  <si>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</si>
  <si>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</si>
  <si>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</si>
  <si>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</si>
  <si>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</si>
  <si>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</si>
  <si>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</si>
  <si>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</si>
  <si>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</si>
  <si>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</si>
  <si>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</si>
  <si>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</si>
  <si>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</si>
  <si>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</si>
  <si>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</si>
  <si>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</si>
  <si>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</si>
  <si>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</si>
  <si>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</si>
  <si>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</si>
  <si>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</si>
  <si>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</si>
  <si>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</si>
  <si>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</si>
  <si>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</si>
  <si>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</si>
  <si>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</si>
  <si>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</si>
  <si>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</si>
  <si>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</si>
  <si>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</si>
  <si>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</si>
  <si>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</si>
  <si>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</si>
  <si>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</si>
  <si>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</si>
  <si>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</si>
  <si>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</si>
  <si>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</si>
  <si>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</si>
  <si>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</si>
  <si>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</si>
  <si>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</si>
  <si>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</si>
  <si>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</si>
  <si>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</si>
  <si>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</si>
  <si>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</si>
  <si>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</si>
  <si>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</si>
  <si>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</si>
  <si>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</si>
  <si>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</si>
  <si>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</si>
  <si>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</si>
  <si>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</si>
  <si>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</si>
  <si>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</si>
  <si>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</si>
  <si>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</si>
  <si>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</si>
  <si>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</si>
  <si>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</si>
  <si>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</si>
  <si>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</si>
  <si>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</si>
  <si>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</si>
  <si>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</si>
  <si>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</si>
  <si>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</si>
  <si>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</si>
  <si>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</si>
  <si>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</si>
  <si>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</si>
  <si>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</si>
  <si>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</si>
  <si>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</si>
  <si>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</si>
  <si>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</si>
  <si>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</si>
  <si>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</si>
  <si>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</si>
  <si>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</si>
  <si>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</si>
  <si>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</si>
  <si>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</si>
  <si>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</si>
  <si>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</si>
  <si>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</si>
  <si>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</si>
  <si>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</si>
  <si>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</si>
  <si>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</si>
  <si>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</si>
  <si>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</si>
  <si>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</si>
  <si>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</si>
  <si>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</si>
  <si>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</si>
  <si>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</si>
  <si>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</si>
  <si>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</si>
  <si>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</si>
  <si>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</si>
  <si>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</si>
  <si>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</si>
  <si>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</si>
  <si>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</si>
  <si>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</si>
  <si>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</si>
  <si>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</si>
  <si>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</si>
  <si>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</si>
  <si>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</si>
  <si>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</si>
  <si>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</si>
  <si>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</si>
  <si>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</si>
  <si>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</si>
  <si>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</si>
  <si>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</si>
  <si>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</si>
  <si>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</si>
  <si>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</si>
  <si>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</si>
  <si>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</si>
  <si>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</si>
  <si>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</si>
  <si>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</si>
  <si>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</si>
  <si>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</si>
  <si>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</si>
  <si>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</si>
  <si>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</si>
  <si>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</si>
  <si>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</si>
  <si>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</si>
  <si>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</si>
  <si>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</si>
  <si>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</si>
  <si>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</si>
  <si>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</si>
  <si>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</si>
  <si>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</si>
  <si>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</si>
  <si>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</si>
  <si>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</si>
  <si>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</si>
  <si>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</si>
  <si>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</si>
  <si>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</si>
  <si>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</si>
  <si>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</si>
  <si>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</si>
  <si>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</si>
  <si>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</si>
  <si>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</si>
  <si>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</si>
  <si>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</si>
  <si>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</si>
  <si>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</si>
  <si>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</si>
  <si>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</si>
  <si>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</si>
  <si>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</si>
  <si>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</si>
  <si>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</si>
  <si>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</si>
  <si>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</si>
  <si>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</si>
  <si>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</si>
  <si>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</si>
  <si>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</si>
  <si>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</si>
  <si>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</si>
  <si>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</si>
  <si>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</si>
  <si>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</si>
  <si>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</si>
  <si>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</si>
  <si>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</si>
  <si>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</si>
  <si>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</si>
  <si>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</si>
  <si>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</si>
  <si>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</si>
  <si>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</si>
  <si>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</si>
  <si>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</si>
  <si>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</si>
  <si>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</si>
  <si>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</si>
  <si>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</si>
  <si>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</si>
  <si>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</si>
  <si>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</si>
  <si>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</si>
  <si>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</si>
  <si>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</si>
  <si>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</si>
  <si>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</si>
  <si>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</si>
  <si>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</si>
  <si>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</si>
  <si>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</si>
  <si>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</si>
  <si>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</si>
  <si>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</si>
  <si>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</si>
  <si>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</si>
  <si>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</si>
  <si>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</si>
  <si>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</si>
  <si>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</si>
  <si>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</si>
  <si>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</si>
  <si>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</si>
  <si>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</si>
  <si>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</si>
  <si>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</si>
  <si>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</si>
  <si>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</si>
  <si>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</si>
  <si>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</si>
  <si>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</si>
  <si>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</si>
  <si>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</si>
  <si>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</si>
  <si>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</si>
  <si>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</si>
  <si>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</si>
  <si>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</si>
  <si>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</si>
  <si>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</si>
  <si>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</si>
  <si>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</si>
  <si>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</si>
  <si>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</si>
  <si>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</si>
  <si>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</si>
  <si>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</si>
  <si>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</si>
  <si>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</si>
  <si>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</si>
  <si>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</si>
  <si>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</si>
  <si>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</si>
  <si>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</si>
  <si>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</si>
  <si>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</si>
  <si>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</si>
  <si>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</si>
  <si>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</si>
  <si>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</si>
  <si>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</si>
  <si>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</si>
  <si>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</si>
  <si>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</si>
  <si>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</si>
  <si>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</si>
  <si>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</si>
  <si>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</si>
  <si>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</si>
  <si>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</si>
  <si>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</si>
  <si>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</si>
  <si>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</si>
  <si>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</si>
  <si>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</si>
  <si>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</si>
  <si>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</si>
  <si>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</si>
  <si>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</si>
  <si>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</si>
  <si>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</si>
  <si>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</si>
  <si>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</si>
  <si>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</si>
  <si>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</si>
  <si>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</si>
  <si>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</si>
  <si>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</si>
  <si>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</si>
  <si>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</si>
  <si>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</si>
  <si>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</si>
  <si>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</si>
  <si>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</si>
  <si>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</si>
  <si>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</si>
  <si>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</si>
  <si>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</si>
  <si>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</si>
  <si>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</si>
  <si>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</si>
  <si>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</si>
  <si>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</si>
  <si>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</si>
  <si>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</si>
  <si>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</si>
  <si>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</si>
  <si>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</si>
  <si>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</si>
  <si>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</si>
  <si>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</si>
  <si>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</si>
  <si>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</si>
  <si>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</si>
  <si>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</si>
  <si>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</si>
  <si>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</si>
  <si>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</si>
  <si>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</si>
  <si>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</si>
  <si>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</si>
  <si>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</si>
  <si>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</si>
  <si>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</si>
  <si>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</si>
  <si>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</si>
  <si>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</si>
  <si>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</si>
  <si>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</si>
  <si>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</si>
  <si>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</si>
  <si>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</si>
  <si>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</si>
  <si>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</si>
  <si>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</si>
  <si>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</si>
  <si>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</si>
  <si>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</si>
  <si>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</si>
  <si>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</si>
  <si>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</si>
  <si>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</si>
  <si>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</si>
  <si>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</si>
  <si>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</si>
  <si>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</si>
  <si>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</si>
  <si>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</si>
  <si>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</si>
  <si>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</si>
  <si>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</si>
  <si>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</si>
  <si>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</si>
  <si>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</si>
  <si>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</si>
  <si>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</si>
  <si>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</si>
  <si>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</si>
  <si>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</si>
  <si>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</si>
  <si>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</si>
  <si>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</si>
  <si>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</si>
  <si>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</si>
  <si>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</si>
  <si>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</si>
  <si>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</si>
  <si>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</si>
  <si>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</si>
  <si>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</si>
  <si>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</si>
  <si>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</si>
  <si>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</si>
  <si>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</si>
  <si>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</si>
  <si>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</si>
  <si>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</si>
  <si>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</si>
  <si>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</si>
  <si>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</si>
  <si>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</si>
  <si>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</si>
  <si>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</si>
  <si>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</si>
  <si>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</si>
  <si>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</si>
  <si>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</si>
  <si>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</si>
  <si>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</si>
  <si>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</si>
  <si>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</si>
  <si>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</si>
  <si>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</si>
  <si>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</si>
  <si>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</si>
  <si>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</si>
  <si>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</si>
  <si>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</si>
  <si>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</si>
  <si>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</si>
  <si>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</si>
  <si>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</si>
  <si>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</si>
  <si>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</si>
  <si>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</si>
  <si>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</si>
  <si>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</si>
  <si>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</si>
  <si>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</si>
  <si>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</si>
  <si>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</si>
  <si>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</si>
  <si>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</si>
  <si>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</si>
  <si>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</si>
  <si>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</si>
  <si>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</si>
  <si>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</si>
  <si>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</si>
  <si>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</si>
  <si>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</si>
  <si>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</si>
  <si>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</si>
  <si>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</si>
  <si>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</si>
  <si>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</si>
  <si>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</si>
  <si>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</si>
  <si>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</si>
  <si>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</si>
  <si>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</si>
  <si>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</si>
  <si>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</si>
  <si>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</si>
  <si>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</si>
  <si>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</si>
  <si>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</si>
  <si>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</si>
  <si>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</si>
  <si>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</si>
  <si>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</si>
  <si>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</si>
  <si>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</si>
  <si>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</si>
  <si>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</si>
  <si>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</si>
  <si>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</si>
  <si>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</si>
  <si>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</si>
  <si>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</si>
  <si>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</si>
  <si>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</si>
  <si>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</si>
  <si>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</si>
  <si>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</si>
  <si>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</si>
  <si>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</si>
  <si>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</si>
  <si>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</si>
  <si>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</si>
  <si>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</si>
  <si>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</si>
  <si>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</si>
  <si>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</si>
  <si>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</si>
  <si>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</si>
  <si>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</si>
  <si>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</si>
  <si>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</si>
  <si>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</si>
  <si>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</si>
  <si>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</si>
  <si>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</si>
  <si>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</si>
  <si>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</si>
  <si>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</si>
  <si>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</si>
  <si>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</si>
  <si>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</si>
  <si>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</si>
  <si>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</si>
  <si>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</si>
  <si>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</si>
  <si>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</si>
  <si>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</si>
  <si>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</si>
  <si>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</si>
  <si>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</si>
  <si>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</si>
  <si>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</si>
  <si>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</si>
  <si>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</si>
  <si>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</si>
  <si>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</si>
  <si>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</si>
  <si>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</si>
  <si>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</si>
  <si>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</si>
  <si>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</si>
  <si>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</si>
  <si>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</si>
  <si>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</si>
  <si>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</si>
  <si>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</si>
  <si>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</si>
  <si>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</si>
  <si>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</si>
  <si>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</si>
  <si>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</si>
  <si>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</si>
  <si>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</si>
  <si>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</si>
  <si>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</si>
  <si>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</si>
  <si>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</si>
  <si>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</si>
  <si>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</si>
  <si>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</si>
  <si>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</si>
  <si>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</si>
  <si>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</si>
  <si>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</si>
  <si>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</si>
  <si>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</si>
  <si>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</si>
  <si>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</si>
  <si>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</si>
  <si>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</si>
  <si>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</si>
  <si>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</si>
  <si>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</si>
  <si>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</si>
  <si>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</si>
  <si>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</si>
  <si>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</si>
  <si>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</si>
  <si>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</si>
  <si>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</si>
  <si>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</si>
  <si>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</si>
  <si>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</si>
  <si>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</si>
  <si>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</si>
  <si>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</si>
  <si>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</si>
  <si>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</si>
  <si>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</si>
  <si>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</si>
  <si>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</si>
  <si>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</si>
  <si>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</si>
  <si>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</si>
  <si>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</si>
  <si>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</si>
  <si>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</si>
  <si>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</si>
  <si>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</si>
  <si>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</si>
  <si>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</si>
  <si>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</si>
  <si>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</si>
  <si>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</si>
  <si>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</si>
  <si>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</si>
  <si>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</si>
  <si>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</si>
  <si>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</si>
  <si>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</si>
  <si>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</si>
  <si>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</si>
  <si>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</si>
  <si>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</si>
  <si>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</si>
  <si>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</si>
  <si>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</si>
  <si>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</si>
  <si>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</si>
  <si>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</si>
  <si>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</si>
  <si>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</si>
  <si>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</si>
  <si>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</si>
  <si>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</si>
  <si>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</si>
  <si>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</si>
  <si>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</si>
  <si>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</si>
  <si>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</si>
  <si>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</si>
  <si>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</si>
  <si>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</si>
  <si>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</si>
  <si>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</si>
  <si>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</si>
  <si>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</si>
  <si>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</si>
  <si>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</si>
  <si>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</si>
  <si>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</si>
  <si>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</si>
  <si>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</si>
  <si>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</si>
  <si>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</si>
  <si>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</si>
  <si>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</si>
  <si>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</si>
  <si>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</si>
  <si>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</si>
  <si>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</si>
  <si>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</si>
  <si>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</si>
  <si>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</si>
  <si>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</si>
  <si>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</si>
  <si>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</si>
  <si>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</si>
  <si>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</si>
  <si>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</si>
  <si>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</si>
  <si>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</si>
  <si>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</si>
  <si>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</si>
  <si>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</si>
  <si>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</si>
  <si>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</si>
  <si>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</si>
  <si>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</si>
  <si>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</si>
  <si>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</si>
  <si>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</si>
  <si>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</si>
  <si>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</si>
  <si>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</si>
  <si>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</si>
  <si>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</si>
  <si>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</si>
  <si>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</si>
  <si>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</si>
  <si>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</si>
  <si>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</si>
  <si>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</si>
  <si>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</si>
  <si>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</si>
  <si>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</si>
  <si>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</si>
  <si>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</si>
  <si>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</si>
  <si>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</si>
  <si>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</si>
  <si>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</si>
  <si>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</si>
  <si>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</si>
  <si>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</si>
  <si>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</si>
  <si>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</si>
  <si>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</si>
  <si>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</si>
  <si>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</si>
  <si>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</si>
  <si>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</si>
  <si>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</si>
  <si>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</si>
  <si>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</si>
  <si>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</si>
  <si>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</si>
  <si>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</si>
  <si>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</si>
  <si>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</si>
  <si>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</si>
  <si>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</si>
  <si>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</si>
  <si>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</si>
  <si>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</si>
  <si>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</si>
  <si>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</si>
  <si>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</si>
  <si>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</si>
  <si>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</si>
  <si>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</si>
  <si>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</si>
  <si>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</si>
  <si>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</si>
  <si>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</si>
  <si>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</si>
  <si>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</si>
  <si>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</si>
  <si>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</si>
  <si>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</si>
  <si>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</si>
  <si>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</si>
  <si>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</si>
  <si>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</si>
  <si>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</si>
  <si>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</si>
  <si>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</si>
  <si>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</si>
  <si>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</si>
  <si>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</si>
  <si>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</si>
  <si>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</si>
  <si>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</si>
  <si>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</si>
  <si>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</si>
  <si>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</si>
  <si>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</si>
  <si>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</si>
  <si>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</si>
  <si>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</si>
  <si>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</si>
  <si>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</si>
  <si>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</si>
  <si>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</si>
  <si>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</si>
  <si>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</si>
  <si>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</si>
  <si>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</si>
  <si>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</si>
  <si>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</si>
  <si>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</si>
  <si>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</si>
  <si>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</si>
  <si>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</si>
  <si>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</si>
  <si>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</si>
  <si>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</si>
  <si>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</si>
  <si>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</si>
  <si>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</si>
  <si>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</si>
  <si>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</si>
  <si>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</si>
  <si>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</si>
  <si>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</si>
  <si>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</si>
  <si>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</si>
  <si>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</si>
  <si>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</si>
  <si>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</si>
  <si>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</si>
  <si>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</si>
  <si>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</si>
  <si>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</si>
  <si>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</si>
  <si>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</si>
  <si>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</si>
  <si>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</si>
  <si>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</si>
  <si>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</si>
  <si>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</si>
  <si>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</si>
  <si>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</si>
  <si>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</si>
  <si>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</si>
  <si>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</si>
  <si>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</si>
  <si>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</si>
  <si>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</si>
  <si>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</si>
  <si>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</si>
  <si>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</si>
  <si>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</si>
  <si>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</si>
  <si>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</si>
  <si>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</si>
  <si>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</si>
  <si>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</si>
  <si>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</si>
  <si>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</si>
  <si>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</si>
  <si>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</si>
  <si>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</si>
  <si>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</si>
  <si>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</si>
  <si>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</si>
  <si>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</si>
  <si>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</si>
  <si>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</si>
  <si>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</si>
  <si>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</si>
  <si>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</si>
  <si>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</si>
  <si>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</si>
  <si>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</si>
  <si>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</si>
  <si>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</si>
  <si>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</si>
  <si>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</si>
  <si>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</si>
  <si>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</si>
  <si>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</si>
  <si>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</si>
  <si>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</si>
  <si>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</si>
  <si>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</si>
  <si>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</si>
  <si>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</si>
  <si>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</si>
  <si>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</si>
  <si>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</si>
  <si>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</si>
  <si>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</si>
  <si>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</si>
  <si>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</si>
  <si>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</si>
  <si>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</si>
  <si>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</si>
  <si>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</si>
  <si>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</si>
  <si>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</si>
  <si>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</si>
  <si>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</si>
  <si>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</si>
  <si>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</si>
  <si>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</si>
  <si>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</si>
  <si>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</si>
  <si>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</si>
  <si>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</si>
  <si>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</si>
  <si>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</si>
  <si>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</si>
  <si>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</si>
  <si>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</si>
  <si>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</si>
  <si>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</si>
  <si>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</si>
  <si>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</si>
  <si>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</si>
  <si>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</si>
  <si>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</si>
  <si>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</si>
  <si>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</si>
  <si>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</si>
  <si>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</si>
  <si>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</si>
  <si>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</si>
  <si>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</si>
  <si>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</si>
  <si>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</si>
  <si>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</si>
  <si>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</si>
  <si>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</si>
  <si>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</si>
  <si>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</si>
  <si>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</si>
  <si>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</si>
  <si>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</si>
  <si>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</si>
  <si>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</si>
  <si>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</si>
  <si>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</si>
  <si>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</si>
  <si>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</si>
  <si>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</si>
  <si>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</si>
  <si>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</si>
  <si>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</si>
  <si>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</si>
  <si>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</si>
  <si>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</si>
  <si>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</si>
  <si>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</si>
  <si>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</si>
  <si>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</si>
  <si>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</si>
  <si>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</si>
  <si>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</si>
  <si>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</si>
  <si>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</si>
  <si>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</si>
  <si>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</si>
  <si>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</si>
  <si>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</si>
  <si>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</si>
  <si>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</si>
  <si>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</si>
  <si>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</si>
  <si>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</si>
  <si>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</si>
  <si>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</si>
  <si>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</si>
  <si>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</si>
  <si>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</si>
  <si>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</si>
  <si>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</si>
  <si>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</si>
  <si>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</si>
  <si>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</si>
  <si>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</si>
  <si>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</si>
  <si>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</si>
  <si>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</si>
  <si>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</si>
  <si>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</si>
  <si>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</si>
  <si>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</si>
  <si>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</si>
  <si>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</si>
  <si>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</si>
  <si>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</si>
  <si>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</si>
  <si>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</si>
  <si>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</si>
  <si>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</si>
  <si>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</si>
  <si>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</si>
  <si>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</si>
  <si>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</si>
  <si>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</si>
  <si>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</si>
  <si>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</si>
  <si>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</si>
  <si>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</si>
  <si>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</si>
  <si>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</si>
  <si>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</si>
  <si>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</si>
  <si>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</si>
  <si>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</si>
  <si>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</si>
  <si>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</si>
  <si>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</si>
  <si>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</si>
  <si>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</si>
  <si>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</si>
  <si>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</si>
  <si>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</si>
  <si>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</si>
  <si>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</si>
  <si>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</si>
  <si>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</si>
  <si>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</si>
  <si>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</si>
  <si>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</si>
  <si>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</si>
  <si>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</si>
  <si>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</si>
  <si>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</si>
  <si>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</si>
  <si>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</si>
  <si>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</si>
  <si>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</si>
  <si>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</si>
  <si>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</si>
  <si>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</si>
  <si>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</si>
  <si>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</si>
  <si>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</si>
  <si>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</si>
  <si>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</si>
  <si>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</si>
  <si>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</si>
  <si>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</si>
  <si>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</si>
  <si>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</si>
  <si>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</si>
  <si>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</si>
  <si>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</si>
  <si>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</si>
  <si>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</si>
  <si>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</si>
  <si>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</si>
  <si>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</si>
  <si>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</si>
  <si>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</si>
  <si>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</si>
  <si>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</si>
  <si>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</si>
  <si>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</si>
  <si>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</si>
  <si>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</si>
  <si>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</si>
  <si>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</si>
  <si>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</si>
  <si>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</si>
  <si>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</si>
  <si>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</si>
  <si>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</si>
  <si>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</si>
  <si>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</si>
  <si>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</si>
  <si>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</si>
  <si>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</si>
  <si>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</si>
  <si>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</si>
  <si>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</si>
  <si>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</si>
  <si>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</si>
  <si>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</si>
  <si>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</si>
  <si>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</si>
  <si>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</si>
  <si>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</si>
  <si>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</si>
  <si>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</si>
  <si>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</si>
  <si>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</si>
  <si>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</si>
  <si>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</si>
  <si>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</si>
  <si>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</si>
  <si>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</si>
  <si>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</si>
  <si>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</si>
  <si>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</si>
  <si>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</si>
  <si>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</si>
  <si>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</si>
  <si>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</si>
  <si>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</si>
  <si>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</si>
  <si>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</si>
  <si>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</si>
  <si>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</si>
  <si>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</si>
  <si>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</si>
  <si>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</si>
  <si>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</si>
  <si>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</si>
  <si>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</si>
  <si>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</si>
  <si>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</si>
  <si>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</si>
  <si>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</si>
  <si>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</si>
  <si>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</si>
  <si>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</si>
  <si>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</si>
  <si>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</si>
  <si>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</si>
  <si>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</si>
  <si>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</si>
  <si>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</si>
  <si>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</si>
  <si>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</si>
  <si>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</si>
  <si>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</si>
  <si>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</si>
  <si>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</si>
  <si>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</si>
  <si>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</si>
  <si>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</si>
  <si>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</si>
  <si>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</si>
  <si>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</si>
  <si>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</si>
  <si>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</si>
  <si>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</si>
  <si>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</si>
  <si>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</si>
  <si>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</si>
  <si>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</si>
  <si>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</si>
  <si>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</si>
  <si>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</si>
  <si>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</si>
  <si>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</si>
  <si>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</si>
  <si>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</si>
  <si>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</si>
  <si>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</si>
  <si>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</si>
  <si>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</si>
  <si>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</si>
  <si>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</si>
  <si>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</si>
  <si>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</si>
  <si>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</si>
  <si>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</si>
  <si>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</si>
  <si>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</si>
  <si>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</si>
  <si>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</si>
  <si>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</si>
  <si>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</si>
  <si>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</si>
  <si>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</si>
  <si>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</si>
  <si>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</si>
  <si>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</si>
  <si>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</si>
  <si>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</si>
  <si>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</si>
  <si>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</si>
  <si>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</si>
  <si>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</si>
  <si>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</si>
  <si>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</si>
  <si>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</si>
  <si>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</si>
  <si>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</si>
  <si>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</si>
  <si>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</si>
  <si>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</si>
  <si>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</si>
  <si>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</si>
  <si>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</si>
  <si>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</si>
  <si>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</si>
  <si>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</si>
  <si>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</si>
  <si>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</si>
  <si>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</si>
  <si>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</si>
  <si>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</si>
  <si>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</si>
  <si>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</si>
  <si>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</si>
  <si>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</si>
  <si>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</si>
  <si>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</si>
  <si>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</si>
  <si>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</si>
  <si>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</si>
  <si>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</si>
  <si>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</si>
  <si>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</si>
  <si>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</si>
  <si>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</si>
  <si>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</si>
  <si>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</si>
  <si>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</si>
  <si>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</si>
  <si>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</si>
  <si>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</si>
  <si>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</si>
  <si>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</si>
  <si>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</si>
  <si>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</si>
  <si>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</si>
  <si>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</si>
  <si>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</si>
  <si>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</si>
  <si>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</si>
  <si>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</si>
  <si>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</si>
  <si>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</si>
  <si>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</si>
  <si>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</si>
  <si>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</si>
  <si>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</si>
  <si>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</si>
  <si>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</si>
  <si>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</si>
  <si>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</si>
  <si>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</si>
  <si>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</si>
  <si>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</si>
  <si>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</si>
  <si>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</si>
  <si>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</si>
  <si>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</si>
  <si>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</si>
  <si>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</si>
  <si>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</si>
  <si>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</si>
  <si>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</si>
  <si>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</si>
  <si>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</si>
  <si>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</si>
  <si>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</si>
  <si>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</si>
  <si>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</si>
  <si>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</si>
  <si>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</si>
  <si>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</si>
  <si>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</si>
  <si>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</si>
  <si>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</si>
  <si>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</si>
  <si>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</si>
  <si>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</si>
  <si>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</si>
  <si>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</si>
  <si>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</si>
  <si>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</si>
  <si>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</si>
  <si>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</si>
  <si>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</si>
  <si>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</si>
  <si>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</si>
  <si>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</si>
  <si>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</si>
  <si>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</si>
  <si>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</si>
  <si>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</si>
  <si>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</si>
  <si>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</si>
  <si>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</si>
  <si>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</si>
  <si>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</si>
  <si>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</si>
  <si>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</si>
  <si>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</si>
  <si>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</si>
  <si>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</si>
  <si>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</si>
  <si>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</si>
  <si>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</si>
  <si>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</si>
  <si>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</si>
  <si>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</si>
  <si>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</si>
  <si>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</si>
  <si>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</si>
  <si>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</si>
  <si>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</si>
  <si>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</si>
  <si>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</si>
  <si>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</si>
  <si>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</si>
  <si>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</si>
  <si>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</si>
  <si>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</si>
  <si>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</si>
  <si>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</si>
  <si>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</si>
  <si>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</si>
  <si>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</si>
  <si>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</si>
  <si>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</si>
  <si>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</si>
  <si>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</si>
  <si>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</si>
  <si>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</si>
  <si>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</si>
  <si>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</si>
  <si>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</si>
  <si>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</si>
  <si>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</si>
  <si>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</si>
  <si>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</si>
  <si>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</si>
  <si>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</si>
  <si>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</si>
  <si>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</si>
  <si>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</si>
  <si>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</si>
  <si>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</si>
  <si>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</si>
  <si>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</si>
  <si>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</si>
  <si>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</si>
  <si>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</si>
  <si>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</si>
  <si>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</si>
  <si>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</si>
  <si>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</si>
  <si>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</si>
  <si>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</si>
  <si>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</si>
  <si>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</si>
  <si>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</si>
  <si>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</si>
  <si>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</si>
  <si>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</si>
  <si>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</si>
  <si>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</si>
  <si>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</si>
  <si>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</si>
  <si>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</si>
  <si>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</si>
  <si>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</si>
  <si>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</si>
  <si>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</si>
  <si>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</si>
  <si>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</si>
  <si>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</si>
  <si>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</si>
  <si>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</si>
  <si>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</si>
  <si>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</si>
  <si>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</si>
  <si>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</si>
  <si>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</si>
  <si>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</si>
  <si>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</si>
  <si>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</si>
  <si>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</si>
  <si>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</si>
  <si>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</si>
  <si>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</si>
  <si>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</si>
  <si>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</si>
  <si>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</si>
  <si>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</si>
  <si>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</si>
  <si>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</si>
  <si>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</si>
  <si>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</si>
  <si>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</si>
  <si>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</si>
  <si>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</si>
  <si>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</si>
  <si>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</si>
  <si>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</si>
  <si>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</si>
  <si>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</si>
  <si>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</si>
  <si>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</si>
  <si>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</si>
  <si>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</si>
  <si>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</si>
  <si>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</si>
  <si>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</si>
  <si>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</si>
  <si>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</si>
  <si>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</si>
  <si>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</si>
  <si>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</si>
  <si>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</si>
  <si>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</si>
  <si>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</si>
  <si>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</si>
  <si>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</si>
  <si>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</si>
  <si>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</si>
  <si>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</si>
  <si>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</si>
  <si>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</si>
  <si>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</si>
  <si>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</si>
  <si>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</si>
  <si>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</si>
  <si>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</si>
  <si>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</si>
  <si>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</si>
  <si>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</si>
  <si>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</si>
  <si>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</si>
  <si>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</si>
  <si>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</si>
  <si>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</si>
  <si>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</si>
  <si>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</si>
  <si>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</si>
  <si>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</si>
  <si>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</si>
  <si>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</si>
  <si>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</si>
  <si>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</si>
  <si>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</si>
  <si>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</si>
  <si>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</si>
  <si>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</si>
  <si>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</si>
  <si>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</si>
  <si>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</si>
  <si>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</si>
  <si>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</si>
  <si>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</si>
  <si>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</si>
  <si>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</si>
  <si>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</si>
  <si>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</si>
  <si>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</si>
  <si>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</si>
  <si>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</si>
  <si>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</si>
  <si>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</si>
  <si>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</si>
  <si>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</si>
  <si>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</si>
  <si>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</si>
  <si>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</si>
  <si>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</si>
  <si>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</si>
  <si>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</si>
  <si>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</si>
  <si>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</si>
  <si>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</si>
  <si>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</si>
  <si>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</si>
  <si>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</si>
  <si>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</si>
  <si>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</si>
  <si>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</si>
  <si>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</si>
  <si>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</si>
  <si>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</si>
  <si>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</si>
  <si>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</si>
  <si>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</si>
  <si>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</si>
  <si>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</si>
  <si>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</si>
  <si>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</si>
  <si>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</si>
  <si>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</si>
  <si>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</si>
  <si>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</si>
  <si>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</si>
  <si>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</si>
  <si>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</si>
  <si>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</si>
  <si>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</si>
  <si>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</si>
  <si>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</si>
  <si>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</si>
  <si>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</si>
  <si>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</si>
  <si>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</si>
  <si>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</si>
  <si>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</si>
  <si>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</si>
  <si>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</si>
  <si>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</si>
  <si>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</si>
  <si>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</si>
  <si>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</si>
  <si>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</si>
  <si>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</si>
  <si>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</si>
  <si>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</si>
  <si>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</si>
  <si>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</si>
  <si>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</si>
  <si>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</si>
  <si>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</si>
  <si>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</si>
  <si>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</si>
  <si>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</si>
  <si>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</si>
  <si>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</si>
  <si>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</si>
  <si>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</si>
  <si>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</si>
  <si>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</si>
  <si>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</si>
  <si>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</si>
  <si>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</si>
  <si>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</si>
  <si>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</si>
  <si>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</si>
  <si>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</si>
  <si>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</si>
  <si>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</si>
  <si>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</si>
  <si>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</si>
  <si>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</si>
  <si>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</si>
  <si>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</si>
  <si>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</si>
  <si>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</si>
  <si>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</si>
  <si>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</si>
  <si>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</si>
  <si>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</si>
  <si>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</si>
  <si>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</si>
  <si>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</si>
  <si>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</si>
  <si>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</si>
  <si>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</si>
  <si>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</si>
  <si>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</si>
  <si>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</si>
  <si>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</si>
  <si>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</si>
  <si>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</si>
  <si>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</si>
  <si>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</si>
  <si>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</si>
  <si>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</si>
  <si>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</si>
  <si>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</si>
  <si>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</si>
  <si>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</si>
  <si>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</si>
  <si>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</si>
  <si>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</si>
  <si>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</si>
  <si>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</si>
  <si>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</si>
  <si>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</si>
  <si>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</si>
  <si>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</si>
  <si>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</si>
  <si>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</si>
  <si>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</si>
  <si>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</si>
  <si>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</si>
  <si>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</si>
  <si>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</si>
  <si>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</si>
  <si>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</si>
  <si>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</si>
  <si>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</si>
  <si>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</si>
  <si>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</si>
  <si>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</si>
  <si>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</si>
  <si>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</si>
  <si>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</si>
  <si>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</si>
  <si>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</si>
  <si>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</si>
  <si>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</si>
  <si>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</si>
  <si>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</si>
  <si>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</si>
  <si>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</si>
  <si>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</si>
  <si>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</si>
  <si>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</si>
  <si>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</si>
  <si>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</si>
  <si>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</si>
  <si>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</si>
  <si>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</si>
  <si>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</si>
  <si>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</si>
  <si>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</si>
  <si>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</si>
  <si>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</si>
  <si>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</si>
  <si>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</si>
  <si>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</si>
  <si>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</si>
  <si>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</si>
  <si>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</si>
  <si>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</si>
  <si>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</si>
  <si>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</si>
  <si>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</si>
  <si>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</si>
  <si>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</si>
  <si>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</si>
  <si>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</si>
  <si>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</si>
  <si>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</si>
  <si>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</si>
  <si>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</si>
  <si>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</si>
  <si>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</si>
  <si>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</si>
  <si>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</si>
  <si>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</si>
  <si>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</si>
  <si>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</si>
  <si>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</si>
  <si>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</si>
  <si>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</si>
  <si>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</si>
  <si>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</si>
  <si>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</si>
  <si>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</si>
  <si>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</si>
  <si>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</si>
  <si>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</si>
  <si>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</si>
  <si>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</si>
  <si>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</si>
  <si>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</si>
  <si>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</si>
  <si>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</si>
  <si>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</si>
  <si>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</si>
  <si>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</si>
  <si>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</si>
  <si>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</si>
  <si>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</si>
  <si>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</si>
  <si>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</si>
  <si>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</si>
  <si>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</si>
  <si>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</si>
  <si>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</si>
  <si>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</si>
  <si>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</si>
  <si>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</si>
  <si>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</si>
  <si>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</si>
  <si>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</si>
  <si>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</si>
  <si>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</si>
  <si>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</si>
  <si>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</si>
  <si>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</si>
  <si>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</si>
  <si>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</si>
  <si>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</si>
  <si>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</si>
  <si>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</si>
  <si>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</si>
  <si>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</si>
  <si>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</si>
  <si>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</si>
  <si>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</si>
  <si>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</si>
  <si>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</si>
  <si>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</si>
  <si>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</si>
  <si>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</si>
  <si>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</si>
  <si>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</si>
  <si>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</si>
  <si>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</si>
  <si>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</si>
  <si>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</si>
  <si>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</si>
  <si>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</si>
  <si>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</si>
  <si>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</si>
  <si>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</si>
  <si>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</si>
  <si>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</si>
  <si>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</si>
  <si>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</si>
  <si>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</si>
  <si>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</si>
  <si>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</si>
  <si>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</si>
  <si>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</si>
  <si>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</si>
  <si>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</si>
  <si>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</si>
  <si>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</si>
  <si>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</si>
  <si>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</si>
  <si>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</si>
  <si>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</si>
  <si>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</si>
  <si>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</si>
  <si>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</si>
  <si>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</si>
  <si>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</si>
  <si>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</si>
  <si>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</si>
  <si>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</si>
  <si>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</si>
  <si>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</si>
  <si>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</si>
  <si>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</si>
  <si>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</si>
  <si>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</si>
  <si>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</si>
  <si>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</si>
  <si>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</si>
  <si>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</si>
  <si>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</si>
  <si>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</si>
  <si>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</si>
  <si>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</si>
  <si>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</si>
  <si>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</si>
  <si>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</si>
  <si>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</si>
  <si>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</si>
  <si>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</si>
  <si>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</si>
  <si>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</si>
  <si>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</si>
  <si>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</si>
  <si>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</si>
  <si>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</si>
  <si>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</si>
  <si>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</si>
  <si>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</si>
  <si>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</si>
  <si>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</si>
  <si>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</si>
  <si>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</si>
  <si>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</si>
  <si>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</si>
  <si>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</si>
  <si>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</si>
  <si>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</si>
  <si>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</si>
  <si>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</si>
  <si>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</si>
  <si>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</si>
  <si>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</si>
  <si>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</si>
  <si>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</si>
  <si>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</si>
  <si>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</si>
  <si>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</si>
  <si>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</si>
  <si>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</si>
  <si>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</si>
  <si>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</si>
  <si>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</si>
  <si>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</si>
  <si>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</si>
  <si>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</si>
  <si>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</si>
  <si>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</si>
  <si>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</si>
  <si>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</si>
  <si>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</si>
  <si>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</si>
  <si>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</si>
  <si>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</si>
  <si>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</si>
  <si>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</si>
  <si>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</si>
  <si>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</si>
  <si>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</si>
  <si>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</si>
  <si>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</si>
  <si>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</si>
  <si>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</si>
  <si>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</si>
  <si>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</si>
  <si>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</si>
  <si>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</si>
  <si>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</si>
  <si>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</si>
  <si>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</si>
  <si>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</si>
  <si>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</si>
  <si>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</si>
  <si>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</si>
  <si>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</si>
  <si>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</si>
  <si>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</si>
  <si>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</si>
  <si>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</si>
  <si>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</si>
  <si>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</si>
  <si>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</si>
  <si>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</si>
  <si>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</si>
  <si>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</si>
  <si>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</si>
  <si>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</si>
  <si>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</si>
  <si>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</si>
  <si>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</si>
  <si>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</si>
  <si>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</si>
  <si>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</si>
  <si>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</si>
  <si>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</si>
  <si>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</si>
  <si>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</si>
  <si>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</si>
  <si>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</si>
  <si>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</si>
  <si>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</si>
  <si>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</si>
  <si>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</si>
  <si>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</si>
  <si>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</si>
  <si>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</si>
  <si>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</si>
  <si>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</si>
  <si>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</si>
  <si>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</si>
  <si>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</si>
  <si>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</si>
  <si>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</si>
  <si>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</si>
  <si>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</si>
  <si>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</si>
  <si>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</si>
  <si>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</si>
  <si>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</si>
  <si>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</si>
  <si>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</si>
  <si>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</si>
  <si>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</si>
  <si>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</si>
  <si>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</si>
  <si>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</si>
  <si>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</si>
  <si>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</si>
  <si>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</si>
  <si>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</si>
  <si>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</si>
  <si>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</si>
  <si>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</si>
  <si>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</si>
  <si>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</si>
  <si>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</si>
  <si>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</si>
  <si>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</si>
  <si>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</si>
  <si>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</si>
  <si>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</si>
  <si>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</si>
  <si>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</si>
  <si>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</si>
  <si>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</si>
  <si>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</si>
  <si>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</si>
  <si>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</si>
  <si>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</si>
  <si>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</si>
  <si>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</si>
  <si>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</si>
  <si>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</si>
  <si>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</si>
  <si>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</si>
  <si>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</si>
  <si>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</si>
  <si>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</si>
  <si>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</si>
  <si>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</si>
  <si>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</si>
  <si>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</si>
  <si>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</si>
  <si>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</si>
  <si>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</si>
  <si>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</si>
  <si>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</si>
  <si>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</si>
  <si>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</si>
  <si>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</si>
  <si>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</si>
  <si>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</si>
  <si>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</si>
  <si>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</si>
  <si>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</si>
  <si>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</si>
  <si>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</si>
  <si>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</si>
  <si>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</si>
  <si>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</si>
  <si>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</si>
  <si>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</si>
  <si>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</si>
  <si>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</si>
  <si>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</si>
  <si>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</si>
  <si>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</si>
  <si>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</si>
  <si>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</si>
  <si>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</si>
  <si>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</si>
  <si>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</si>
  <si>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</si>
  <si>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</si>
  <si>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</si>
  <si>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</si>
  <si>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</si>
  <si>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</si>
  <si>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</si>
  <si>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</si>
  <si>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</si>
  <si>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</si>
  <si>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</si>
  <si>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</si>
  <si>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</si>
  <si>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</si>
  <si>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</si>
  <si>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</si>
  <si>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</si>
  <si>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</si>
  <si>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</si>
  <si>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</si>
  <si>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</si>
  <si>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</si>
  <si>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</si>
  <si>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</si>
  <si>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</si>
  <si>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</si>
  <si>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</si>
  <si>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</si>
  <si>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</si>
  <si>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</si>
  <si>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</si>
  <si>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</si>
  <si>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</si>
  <si>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</si>
  <si>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</si>
  <si>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</si>
  <si>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</si>
  <si>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</si>
  <si>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</si>
  <si>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</si>
  <si>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</si>
  <si>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</si>
  <si>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</si>
  <si>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</si>
  <si>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</si>
  <si>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</si>
  <si>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</si>
  <si>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</si>
  <si>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</si>
  <si>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</si>
  <si>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</si>
  <si>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</si>
  <si>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</si>
  <si>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</si>
  <si>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</si>
  <si>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</si>
  <si>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</si>
  <si>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</si>
  <si>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</si>
  <si>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</si>
  <si>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</si>
  <si>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</si>
  <si>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</si>
  <si>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</si>
  <si>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</si>
  <si>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</si>
  <si>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</si>
  <si>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</si>
  <si>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</si>
  <si>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</si>
  <si>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</si>
  <si>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</si>
  <si>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</si>
  <si>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</si>
  <si>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</si>
  <si>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</si>
  <si>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</si>
  <si>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</si>
  <si>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</si>
  <si>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</si>
  <si>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</si>
  <si>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</si>
  <si>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</si>
  <si>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</si>
  <si>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</si>
  <si>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</si>
  <si>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</si>
  <si>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</si>
  <si>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</si>
  <si>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</si>
  <si>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</si>
  <si>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</si>
  <si>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</si>
  <si>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</si>
  <si>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</si>
  <si>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</si>
  <si>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</si>
  <si>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</si>
  <si>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</si>
  <si>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</si>
  <si>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</si>
  <si>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</si>
  <si>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</si>
  <si>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</si>
  <si>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</si>
  <si>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</si>
  <si>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</si>
  <si>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</si>
  <si>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</si>
  <si>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</si>
  <si>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</si>
  <si>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</si>
  <si>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</si>
  <si>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</si>
  <si>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</si>
  <si>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</si>
  <si>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</si>
  <si>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</si>
  <si>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</si>
  <si>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</si>
  <si>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</si>
  <si>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</si>
  <si>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</si>
  <si>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</si>
  <si>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</si>
  <si>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</si>
  <si>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</si>
  <si>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</si>
  <si>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</si>
  <si>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</si>
  <si>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</si>
  <si>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</si>
  <si>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</si>
  <si>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</si>
  <si>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</si>
  <si>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</si>
  <si>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</si>
  <si>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</si>
  <si>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</si>
  <si>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</si>
  <si>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</si>
  <si>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</si>
  <si>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</si>
  <si>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</si>
  <si>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</si>
  <si>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</si>
  <si>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</si>
  <si>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</si>
  <si>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</si>
  <si>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</si>
  <si>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</si>
  <si>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</si>
  <si>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</si>
  <si>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</si>
  <si>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</si>
  <si>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</si>
  <si>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</si>
  <si>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</si>
  <si>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</si>
  <si>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</si>
  <si>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</si>
  <si>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</si>
  <si>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</si>
  <si>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</si>
  <si>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</si>
  <si>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</si>
  <si>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</si>
  <si>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</si>
  <si>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</si>
  <si>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</si>
  <si>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</si>
  <si>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</si>
  <si>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</si>
  <si>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</si>
  <si>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</si>
  <si>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</si>
  <si>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</si>
  <si>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</si>
  <si>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</si>
  <si>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</si>
  <si>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</si>
  <si>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</si>
  <si>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</si>
  <si>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</si>
  <si>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</si>
  <si>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</si>
  <si>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</si>
  <si>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</si>
  <si>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</si>
  <si>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</si>
  <si>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</si>
  <si>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</si>
  <si>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</si>
  <si>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</si>
  <si>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</si>
  <si>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</si>
  <si>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</si>
  <si>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</si>
  <si>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</si>
  <si>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</si>
  <si>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</si>
  <si>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</si>
  <si>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</si>
  <si>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</si>
  <si>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</si>
  <si>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</si>
  <si>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</si>
  <si>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</si>
  <si>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</si>
  <si>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</si>
  <si>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</si>
  <si>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</si>
  <si>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</si>
  <si>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</si>
  <si>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</si>
  <si>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</si>
  <si>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</si>
  <si>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</si>
  <si>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</si>
  <si>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</si>
  <si>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</si>
  <si>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</si>
  <si>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</si>
  <si>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</si>
  <si>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</si>
  <si>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</si>
  <si>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</si>
  <si>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</si>
  <si>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</si>
  <si>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</si>
  <si>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</si>
  <si>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</si>
  <si>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</si>
  <si>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</si>
  <si>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</si>
  <si>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</si>
  <si>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</si>
  <si>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</si>
  <si>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</si>
  <si>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</si>
  <si>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</si>
  <si>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</si>
  <si>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</si>
  <si>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</si>
  <si>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</si>
  <si>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</si>
  <si>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</si>
  <si>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</si>
  <si>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</si>
  <si>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</si>
  <si>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</si>
  <si>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</si>
  <si>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</si>
  <si>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</si>
  <si>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</si>
  <si>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</si>
  <si>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</si>
  <si>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</si>
  <si>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</si>
  <si>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</si>
  <si>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</si>
  <si>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</si>
  <si>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</si>
  <si>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</si>
  <si>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</si>
  <si>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</si>
  <si>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</si>
  <si>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</si>
  <si>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</si>
  <si>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</si>
  <si>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</si>
  <si>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</si>
  <si>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</si>
  <si>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</si>
  <si>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</si>
  <si>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</si>
  <si>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</si>
  <si>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</si>
  <si>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</si>
  <si>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</si>
  <si>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</si>
  <si>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</si>
  <si>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</si>
  <si>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</si>
  <si>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</si>
  <si>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</si>
  <si>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</si>
  <si>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</si>
  <si>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</si>
  <si>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</si>
  <si>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</si>
  <si>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</si>
  <si>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</si>
  <si>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</si>
  <si>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</si>
  <si>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</si>
  <si>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</si>
  <si>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</si>
  <si>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</si>
  <si>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</si>
  <si>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</si>
  <si>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</si>
  <si>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</si>
  <si>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</si>
  <si>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</si>
  <si>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</si>
  <si>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</si>
  <si>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</si>
  <si>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</si>
  <si>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</si>
  <si>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</si>
  <si>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</si>
  <si>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</si>
  <si>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</si>
  <si>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</si>
  <si>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</si>
  <si>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</si>
  <si>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</si>
  <si>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</si>
  <si>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</si>
  <si>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</si>
  <si>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</si>
  <si>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</si>
  <si>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</si>
  <si>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</si>
  <si>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</si>
  <si>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</si>
  <si>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</si>
  <si>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</si>
  <si>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</si>
  <si>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</si>
  <si>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</si>
  <si>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</si>
  <si>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</si>
  <si>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</si>
  <si>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</si>
  <si>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</si>
  <si>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</si>
  <si>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</si>
  <si>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</si>
  <si>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</si>
  <si>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</si>
  <si>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</si>
  <si>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</si>
  <si>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</si>
  <si>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</si>
  <si>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</si>
  <si>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</si>
  <si>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</si>
  <si>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</si>
  <si>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</si>
  <si>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</si>
  <si>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</si>
  <si>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</si>
  <si>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</si>
  <si>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</si>
  <si>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</si>
  <si>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</si>
  <si>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</si>
  <si>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</si>
  <si>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</si>
  <si>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</si>
  <si>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</si>
  <si>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</si>
  <si>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</si>
  <si>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</si>
  <si>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</si>
  <si>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</si>
  <si>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</si>
  <si>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</si>
  <si>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</si>
  <si>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</si>
  <si>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</si>
  <si>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</si>
  <si>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</si>
  <si>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</si>
  <si>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</si>
  <si>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</si>
  <si>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</si>
  <si>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</si>
  <si>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</si>
  <si>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</si>
  <si>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</si>
  <si>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</si>
  <si>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</si>
  <si>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</si>
  <si>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</si>
  <si>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</si>
  <si>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</si>
  <si>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</si>
  <si>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</si>
  <si>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</si>
  <si>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</si>
  <si>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</si>
  <si>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</si>
  <si>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</si>
  <si>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</si>
  <si>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</si>
  <si>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</si>
  <si>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</si>
  <si>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</si>
  <si>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</si>
  <si>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</si>
  <si>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</si>
  <si>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</si>
  <si>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</si>
  <si>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</si>
  <si>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</si>
  <si>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</si>
  <si>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</si>
  <si>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</si>
  <si>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</si>
  <si>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</si>
  <si>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</si>
  <si>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</si>
  <si>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</si>
  <si>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</si>
  <si>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</si>
  <si>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</si>
  <si>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</si>
  <si>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</si>
  <si>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</si>
  <si>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</si>
  <si>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</si>
  <si>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</si>
  <si>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</si>
  <si>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</si>
  <si>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</si>
  <si>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</si>
  <si>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</si>
  <si>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</si>
  <si>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</si>
  <si>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</si>
  <si>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</si>
  <si>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</si>
  <si>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</si>
  <si>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</si>
  <si>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</si>
  <si>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</si>
  <si>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</si>
  <si>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</si>
  <si>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</si>
  <si>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</si>
  <si>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</si>
  <si>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</si>
  <si>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</si>
  <si>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</si>
  <si>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</si>
  <si>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</si>
  <si>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</si>
  <si>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</si>
  <si>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</si>
  <si>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</si>
  <si>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</si>
  <si>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</si>
  <si>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</si>
  <si>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</si>
  <si>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</si>
  <si>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</si>
  <si>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</si>
  <si>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</si>
  <si>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</si>
  <si>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</si>
  <si>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</si>
  <si>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</si>
  <si>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</si>
  <si>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</si>
  <si>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</si>
  <si>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</si>
  <si>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</si>
  <si>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</si>
  <si>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</si>
  <si>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</si>
  <si>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</si>
  <si>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</si>
  <si>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</si>
  <si>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</si>
  <si>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</si>
  <si>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</si>
  <si>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</si>
  <si>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</si>
  <si>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</si>
  <si>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</si>
  <si>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</si>
  <si>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</si>
  <si>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</si>
  <si>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</si>
  <si>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</si>
  <si>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</si>
  <si>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</si>
  <si>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</si>
  <si>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</si>
  <si>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</si>
  <si>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</si>
  <si>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</si>
  <si>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</si>
  <si>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</si>
  <si>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</si>
  <si>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</si>
  <si>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</si>
  <si>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</si>
  <si>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</si>
  <si>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</si>
  <si>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</si>
  <si>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</si>
  <si>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</si>
  <si>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</si>
  <si>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</si>
  <si>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</si>
  <si>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</si>
  <si>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</si>
  <si>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</si>
  <si>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</si>
  <si>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</si>
  <si>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</si>
  <si>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</si>
  <si>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</si>
  <si>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</si>
  <si>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</si>
  <si>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</si>
  <si>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</si>
  <si>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</si>
  <si>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</si>
  <si>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</si>
  <si>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</si>
  <si>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</si>
  <si>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</si>
  <si>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</si>
  <si>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</si>
  <si>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</si>
  <si>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</si>
  <si>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</si>
  <si>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</si>
  <si>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</si>
  <si>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</si>
  <si>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</si>
  <si>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</si>
  <si>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</si>
  <si>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</si>
  <si>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</si>
  <si>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</si>
  <si>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</si>
  <si>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</si>
  <si>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</si>
  <si>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</si>
  <si>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</si>
  <si>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</si>
  <si>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</si>
  <si>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</si>
  <si>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</si>
  <si>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</si>
  <si>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</si>
  <si>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</si>
  <si>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</si>
  <si>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</si>
  <si>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</si>
  <si>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</si>
  <si>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</si>
  <si>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</si>
  <si>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</si>
  <si>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</si>
  <si>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</si>
  <si>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</si>
  <si>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</si>
  <si>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</si>
  <si>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</si>
  <si>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</si>
  <si>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</si>
  <si>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</si>
  <si>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</si>
  <si>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</si>
  <si>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</si>
  <si>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</si>
  <si>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</si>
  <si>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</si>
  <si>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</si>
  <si>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</si>
  <si>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</si>
  <si>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</si>
  <si>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</si>
  <si>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</si>
  <si>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</si>
  <si>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</si>
  <si>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</si>
  <si>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</si>
  <si>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</si>
  <si>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</si>
  <si>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</si>
  <si>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</si>
  <si>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</si>
  <si>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</si>
  <si>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</si>
  <si>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</si>
  <si>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</si>
  <si>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</si>
  <si>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</si>
  <si>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</si>
  <si>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</si>
  <si>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</si>
  <si>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</si>
  <si>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</si>
  <si>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</si>
  <si>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</si>
  <si>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</si>
  <si>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</si>
  <si>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</si>
  <si>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</si>
  <si>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</si>
  <si>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</si>
  <si>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</si>
  <si>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</si>
  <si>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</si>
  <si>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</si>
  <si>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</si>
  <si>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</si>
  <si>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</si>
  <si>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</si>
  <si>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</si>
  <si>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</si>
  <si>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</si>
  <si>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</si>
  <si>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</si>
  <si>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</si>
  <si>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</si>
  <si>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</si>
  <si>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</si>
  <si>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</si>
  <si>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</si>
  <si>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</si>
  <si>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</si>
  <si>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</si>
  <si>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</si>
  <si>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</si>
  <si>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</si>
  <si>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</si>
  <si>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</si>
  <si>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</si>
  <si>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</si>
  <si>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</si>
  <si>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</si>
  <si>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</si>
  <si>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</si>
  <si>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</si>
  <si>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</si>
  <si>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</si>
  <si>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</si>
  <si>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</si>
  <si>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</si>
  <si>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</si>
  <si>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</si>
  <si>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</si>
  <si>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</si>
  <si>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</si>
  <si>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</si>
  <si>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</si>
  <si>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</si>
  <si>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</si>
  <si>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</si>
  <si>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</si>
  <si>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</si>
  <si>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</si>
  <si>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</si>
  <si>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</si>
  <si>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</si>
  <si>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</si>
  <si>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</si>
  <si>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</si>
  <si>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</si>
  <si>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</si>
  <si>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</si>
  <si>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</si>
  <si>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</si>
  <si>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</si>
  <si>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</si>
  <si>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</si>
  <si>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</si>
  <si>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</si>
  <si>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</si>
  <si>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</si>
  <si>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</si>
  <si>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</si>
  <si>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</si>
  <si>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</si>
  <si>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</si>
  <si>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</si>
  <si>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</si>
  <si>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</si>
  <si>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</si>
  <si>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</si>
  <si>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</si>
  <si>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</si>
  <si>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</si>
  <si>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</si>
  <si>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</si>
  <si>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</si>
  <si>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</si>
  <si>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</si>
  <si>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</si>
  <si>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</si>
  <si>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</si>
  <si>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</si>
  <si>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</si>
  <si>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</si>
  <si>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</si>
  <si>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</si>
  <si>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</si>
  <si>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</si>
  <si>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</si>
  <si>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</si>
  <si>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</si>
  <si>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</si>
  <si>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</si>
  <si>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</si>
  <si>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</si>
  <si>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</si>
  <si>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</si>
  <si>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</si>
  <si>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</si>
  <si>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</si>
  <si>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</si>
  <si>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</si>
  <si>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</si>
  <si>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</si>
  <si>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</si>
  <si>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</si>
  <si>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</si>
  <si>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</si>
  <si>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</si>
  <si>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</si>
  <si>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</si>
  <si>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</si>
  <si>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</si>
  <si>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</si>
  <si>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</si>
  <si>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</si>
  <si>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</si>
  <si>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</si>
  <si>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</si>
  <si>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</si>
  <si>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</si>
  <si>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</si>
  <si>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</si>
  <si>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</si>
  <si>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</si>
  <si>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</si>
  <si>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</si>
  <si>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</si>
  <si>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</si>
  <si>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</si>
  <si>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</si>
  <si>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</si>
  <si>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</si>
  <si>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</si>
  <si>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</si>
  <si>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</si>
  <si>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</si>
  <si>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</si>
  <si>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</si>
  <si>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</si>
  <si>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</si>
  <si>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</si>
  <si>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</si>
  <si>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</si>
  <si>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</si>
  <si>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</si>
  <si>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</si>
  <si>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</si>
  <si>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</si>
  <si>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</si>
  <si>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</si>
  <si>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</si>
  <si>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</si>
  <si>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</si>
  <si>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</si>
  <si>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</si>
  <si>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</si>
  <si>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</si>
  <si>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</si>
  <si>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</si>
  <si>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</si>
  <si>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</si>
  <si>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</si>
  <si>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</si>
  <si>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</si>
  <si>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</si>
  <si>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</si>
  <si>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</si>
  <si>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</si>
  <si>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</si>
  <si>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</si>
  <si>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</si>
  <si>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</si>
  <si>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</si>
  <si>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</si>
  <si>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</si>
  <si>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</si>
  <si>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</si>
  <si>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</si>
  <si>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</si>
  <si>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</si>
  <si>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</si>
  <si>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</si>
  <si>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</si>
  <si>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</si>
  <si>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</si>
  <si>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</si>
  <si>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</si>
  <si>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</si>
  <si>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</si>
  <si>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</si>
  <si>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</si>
  <si>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</si>
  <si>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</si>
  <si>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</si>
  <si>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</si>
  <si>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</si>
  <si>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</si>
  <si>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</si>
  <si>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</si>
  <si>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</si>
  <si>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</si>
  <si>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</si>
  <si>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</si>
  <si>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</si>
  <si>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</si>
  <si>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</si>
  <si>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</si>
  <si>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</si>
  <si>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</si>
  <si>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</si>
  <si>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</si>
  <si>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</si>
  <si>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</si>
  <si>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</si>
  <si>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</si>
  <si>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</si>
  <si>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</si>
  <si>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</si>
  <si>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</si>
  <si>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</si>
  <si>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</si>
  <si>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</si>
  <si>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</si>
  <si>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</si>
  <si>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</si>
  <si>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</si>
  <si>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</si>
  <si>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</si>
  <si>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</si>
  <si>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</si>
  <si>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</si>
  <si>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</si>
  <si>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</si>
  <si>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</si>
  <si>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</si>
  <si>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</si>
  <si>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</si>
  <si>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</si>
  <si>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</si>
  <si>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</si>
  <si>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</si>
  <si>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</si>
  <si>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</si>
  <si>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</si>
  <si>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</si>
  <si>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</si>
  <si>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</si>
  <si>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</si>
  <si>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</si>
  <si>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</si>
  <si>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</si>
  <si>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</si>
  <si>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</si>
  <si>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</si>
  <si>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</si>
  <si>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</si>
  <si>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</si>
  <si>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</si>
  <si>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</si>
  <si>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</si>
  <si>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</si>
  <si>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</si>
  <si>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</si>
  <si>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</si>
  <si>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</si>
  <si>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</si>
  <si>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</si>
  <si>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</si>
  <si>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</si>
  <si>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</si>
  <si>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</si>
  <si>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</si>
  <si>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</si>
  <si>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</si>
  <si>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</si>
  <si>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</si>
  <si>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</si>
  <si>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</si>
  <si>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</si>
  <si>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</si>
  <si>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</si>
  <si>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</si>
  <si>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</si>
  <si>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</si>
  <si>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</si>
  <si>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</si>
  <si>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</si>
  <si>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</si>
  <si>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</si>
  <si>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</si>
  <si>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</si>
  <si>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</si>
  <si>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</si>
  <si>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</si>
  <si>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</si>
  <si>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</si>
  <si>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</si>
  <si>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</si>
  <si>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</si>
  <si>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</si>
  <si>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</si>
  <si>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</si>
  <si>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</si>
  <si>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</si>
  <si>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</si>
  <si>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</si>
  <si>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</si>
  <si>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</si>
  <si>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</si>
  <si>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</si>
  <si>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</si>
  <si>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</si>
  <si>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</si>
  <si>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</si>
  <si>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</si>
  <si>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</si>
  <si>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</si>
  <si>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</si>
  <si>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</si>
  <si>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</si>
  <si>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</si>
  <si>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</si>
  <si>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</si>
  <si>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</si>
  <si>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</si>
  <si>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</si>
  <si>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</si>
  <si>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</si>
  <si>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</si>
  <si>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</si>
  <si>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</si>
  <si>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</si>
  <si>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</si>
  <si>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</si>
  <si>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</si>
  <si>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</si>
  <si>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</si>
  <si>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</si>
  <si>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</si>
  <si>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</si>
  <si>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</si>
  <si>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</si>
  <si>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</si>
  <si>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</si>
  <si>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</si>
  <si>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</si>
  <si>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</si>
  <si>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</si>
  <si>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</si>
  <si>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</si>
  <si>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</si>
  <si>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</si>
  <si>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</si>
  <si>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</si>
  <si>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</si>
  <si>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</si>
  <si>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</si>
  <si>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</si>
  <si>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</si>
  <si>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</si>
  <si>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</si>
  <si>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</si>
  <si>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</si>
  <si>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</si>
  <si>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</si>
  <si>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</si>
  <si>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</si>
  <si>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</si>
  <si>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</si>
  <si>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</si>
  <si>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</si>
  <si>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</si>
  <si>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</si>
  <si>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</si>
  <si>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</si>
  <si>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</si>
  <si>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</si>
  <si>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</si>
  <si>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</si>
  <si>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</si>
  <si>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</si>
  <si>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</si>
  <si>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</si>
  <si>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</si>
  <si>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</si>
  <si>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</si>
  <si>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</si>
  <si>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</si>
  <si>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</si>
  <si>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</si>
  <si>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</si>
  <si>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</si>
  <si>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</si>
  <si>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</si>
  <si>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</si>
  <si>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</si>
  <si>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</si>
  <si>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</si>
  <si>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</si>
  <si>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</si>
  <si>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</si>
  <si>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</si>
  <si>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</si>
  <si>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</si>
  <si>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</si>
  <si>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</si>
  <si>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</si>
  <si>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</si>
  <si>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</si>
  <si>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</si>
  <si>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</si>
  <si>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</si>
  <si>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</si>
  <si>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</si>
  <si>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</si>
  <si>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</si>
  <si>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</si>
  <si>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</si>
  <si>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</si>
  <si>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</si>
  <si>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</si>
  <si>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</si>
  <si>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</si>
  <si>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</si>
  <si>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</si>
  <si>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</si>
  <si>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</si>
  <si>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</si>
  <si>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</si>
  <si>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</si>
  <si>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</si>
  <si>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</si>
  <si>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</si>
  <si>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</si>
  <si>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</si>
  <si>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</si>
  <si>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</si>
  <si>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</si>
  <si>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</si>
  <si>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</si>
  <si>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</si>
  <si>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</si>
  <si>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</si>
  <si>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</si>
  <si>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</si>
  <si>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</si>
  <si>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</si>
  <si>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</si>
  <si>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</si>
  <si>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</si>
  <si>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</si>
  <si>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</si>
  <si>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</si>
  <si>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</si>
  <si>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</si>
  <si>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</si>
  <si>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</si>
  <si>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</si>
  <si>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</si>
  <si>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</si>
  <si>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</si>
  <si>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</si>
  <si>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</si>
  <si>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</si>
  <si>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</si>
  <si>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</si>
  <si>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</si>
  <si>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</si>
  <si>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</si>
  <si>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</si>
  <si>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</si>
  <si>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</si>
  <si>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</si>
  <si>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</si>
  <si>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</si>
  <si>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</si>
  <si>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</si>
  <si>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</si>
  <si>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</si>
  <si>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</si>
  <si>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</si>
  <si>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</si>
  <si>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</si>
  <si>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</si>
  <si>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</si>
  <si>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</si>
  <si>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</si>
  <si>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</si>
  <si>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</si>
  <si>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</si>
  <si>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</si>
  <si>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</si>
  <si>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</si>
  <si>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</si>
  <si>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</si>
  <si>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</si>
  <si>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</si>
  <si>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</si>
  <si>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</si>
  <si>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</si>
  <si>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</si>
  <si>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</si>
  <si>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</si>
  <si>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</si>
  <si>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</si>
  <si>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</si>
  <si>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</si>
  <si>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</si>
  <si>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</si>
  <si>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</si>
  <si>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</si>
  <si>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</si>
  <si>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</si>
  <si>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</si>
  <si>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</si>
  <si>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</si>
  <si>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</si>
  <si>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</si>
  <si>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</si>
  <si>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</si>
  <si>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</si>
  <si>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</si>
  <si>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</si>
  <si>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</si>
  <si>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</si>
  <si>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</si>
  <si>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</si>
  <si>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</si>
  <si>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</si>
  <si>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</si>
  <si>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</si>
  <si>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</si>
  <si>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</si>
  <si>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</si>
  <si>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</si>
  <si>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</si>
  <si>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</si>
  <si>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</si>
  <si>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</si>
  <si>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</si>
  <si>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</si>
  <si>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</si>
  <si>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</si>
  <si>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</si>
  <si>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</si>
  <si>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</si>
  <si>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</si>
  <si>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</si>
  <si>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</si>
  <si>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</si>
  <si>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</si>
  <si>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</si>
  <si>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</si>
  <si>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</si>
  <si>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</si>
  <si>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</si>
  <si>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</si>
  <si>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</si>
  <si>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</si>
  <si>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</si>
  <si>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</si>
  <si>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</si>
  <si>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</si>
  <si>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</si>
  <si>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</si>
  <si>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</si>
  <si>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</si>
  <si>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</si>
  <si>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</si>
  <si>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</si>
  <si>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</si>
  <si>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</si>
  <si>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</si>
  <si>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</si>
  <si>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</si>
  <si>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</si>
  <si>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</si>
  <si>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</si>
  <si>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</si>
  <si>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</si>
  <si>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</si>
  <si>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</si>
  <si>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</si>
  <si>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</si>
  <si>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</si>
  <si>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</si>
  <si>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</si>
  <si>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</si>
  <si>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</si>
  <si>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</si>
  <si>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</si>
  <si>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</si>
  <si>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</si>
  <si>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</si>
  <si>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</si>
  <si>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</si>
  <si>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</si>
  <si>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</si>
  <si>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</si>
  <si>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</si>
  <si>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</si>
  <si>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</si>
  <si>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</si>
  <si>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</si>
  <si>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</si>
  <si>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</si>
  <si>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</si>
  <si>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</si>
  <si>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</si>
  <si>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</si>
  <si>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</si>
  <si>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</si>
  <si>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</si>
  <si>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</si>
  <si>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</si>
  <si>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</si>
  <si>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</si>
  <si>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</si>
  <si>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</si>
  <si>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</si>
  <si>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</si>
  <si>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</si>
  <si>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</si>
  <si>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</si>
  <si>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</si>
  <si>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</si>
  <si>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</si>
  <si>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</si>
  <si>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</si>
  <si>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</si>
  <si>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</si>
  <si>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</si>
  <si>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</si>
  <si>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</si>
  <si>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</si>
  <si>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</si>
  <si>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</si>
  <si>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</si>
  <si>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</si>
  <si>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</si>
  <si>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</si>
  <si>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</si>
  <si>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</si>
  <si>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</si>
  <si>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</si>
  <si>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</si>
  <si>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</si>
  <si>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</si>
  <si>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</si>
  <si>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</si>
  <si>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</si>
  <si>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</si>
  <si>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</si>
  <si>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</si>
  <si>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</si>
  <si>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</si>
  <si>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</si>
  <si>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</si>
  <si>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</si>
  <si>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</si>
  <si>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</si>
  <si>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</si>
  <si>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</si>
  <si>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</si>
  <si>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</si>
  <si>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</si>
  <si>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</si>
  <si>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</si>
  <si>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</si>
  <si>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</si>
  <si>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</si>
  <si>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</si>
  <si>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</si>
  <si>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</si>
  <si>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</si>
  <si>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</si>
  <si>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</si>
  <si>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</si>
  <si>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</si>
  <si>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</si>
  <si>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</si>
  <si>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</si>
  <si>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</si>
  <si>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</si>
  <si>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</si>
  <si>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</si>
  <si>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</si>
  <si>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</si>
  <si>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</si>
  <si>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</si>
  <si>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</si>
  <si>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</si>
  <si>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</si>
  <si>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</si>
  <si>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</si>
  <si>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</si>
  <si>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</si>
  <si>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</si>
  <si>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</si>
  <si>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</si>
  <si>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</si>
  <si>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</si>
  <si>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</si>
  <si>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</si>
  <si>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</si>
  <si>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</si>
  <si>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</si>
  <si>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</si>
  <si>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</si>
  <si>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</si>
  <si>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</si>
  <si>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</si>
  <si>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</si>
  <si>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</si>
  <si>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</si>
  <si>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</si>
  <si>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</si>
  <si>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</si>
  <si>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</si>
  <si>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</si>
  <si>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</si>
  <si>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</si>
  <si>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</si>
  <si>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</si>
  <si>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</si>
  <si>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</si>
  <si>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</si>
  <si>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</si>
  <si>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</si>
  <si>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</si>
  <si>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</si>
  <si>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</si>
  <si>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</si>
  <si>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</si>
  <si>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</si>
  <si>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</si>
  <si>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</si>
  <si>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</si>
  <si>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</si>
  <si>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</si>
  <si>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</si>
  <si>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</si>
  <si>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</si>
  <si>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</si>
  <si>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</si>
  <si>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</si>
  <si>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</si>
  <si>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</si>
  <si>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</si>
  <si>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</si>
  <si>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</si>
  <si>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</si>
  <si>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</si>
  <si>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</si>
  <si>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</si>
  <si>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</si>
  <si>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</si>
  <si>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</si>
  <si>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</si>
  <si>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</si>
  <si>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</si>
  <si>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</si>
  <si>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</si>
  <si>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</si>
  <si>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</si>
  <si>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</si>
  <si>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</si>
  <si>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</si>
  <si>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</si>
  <si>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</si>
  <si>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</si>
  <si>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</si>
  <si>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</si>
  <si>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</si>
  <si>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</si>
  <si>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</si>
  <si>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</si>
  <si>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</si>
  <si>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</si>
  <si>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</si>
  <si>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</si>
  <si>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</si>
  <si>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</si>
  <si>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</si>
  <si>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</si>
  <si>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</si>
  <si>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</si>
  <si>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</si>
  <si>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</si>
  <si>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</si>
  <si>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</si>
  <si>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</si>
  <si>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</si>
  <si>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</si>
  <si>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</si>
  <si>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</si>
  <si>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</si>
  <si>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</si>
  <si>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</si>
  <si>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</si>
  <si>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</si>
  <si>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</si>
  <si>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</si>
  <si>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</si>
  <si>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</si>
  <si>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</si>
  <si>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</si>
  <si>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</si>
  <si>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</si>
  <si>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</si>
  <si>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</si>
  <si>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</si>
  <si>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</si>
  <si>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</si>
  <si>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</si>
  <si>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</si>
  <si>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</si>
  <si>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</si>
  <si>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</si>
  <si>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</si>
  <si>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</si>
  <si>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</si>
  <si>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</si>
  <si>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</si>
  <si>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</si>
  <si>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</si>
  <si>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</si>
  <si>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</si>
  <si>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</si>
  <si>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</si>
  <si>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</si>
  <si>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</si>
  <si>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</si>
  <si>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</si>
  <si>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</si>
  <si>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</si>
  <si>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</si>
  <si>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</si>
  <si>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</si>
  <si>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</si>
  <si>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</si>
  <si>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</si>
  <si>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</si>
  <si>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</si>
  <si>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</si>
  <si>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</si>
  <si>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</si>
  <si>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</si>
  <si>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</si>
  <si>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</si>
  <si>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</si>
  <si>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</si>
  <si>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</si>
  <si>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</si>
  <si>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</si>
  <si>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</si>
  <si>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</si>
  <si>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</si>
  <si>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</si>
  <si>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</si>
  <si>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</si>
  <si>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</si>
  <si>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</si>
  <si>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</si>
  <si>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</si>
  <si>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</si>
  <si>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</si>
  <si>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</si>
  <si>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</si>
  <si>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</si>
  <si>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</si>
  <si>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</si>
  <si>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</si>
  <si>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</si>
  <si>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</si>
  <si>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</si>
  <si>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</si>
  <si>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</si>
  <si>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</si>
  <si>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</si>
  <si>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</si>
  <si>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</si>
  <si>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</si>
  <si>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</si>
  <si>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</si>
  <si>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</si>
  <si>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</si>
  <si>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</si>
  <si>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</si>
  <si>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</si>
  <si>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</si>
  <si>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</si>
  <si>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</si>
  <si>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</si>
  <si>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</si>
  <si>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</si>
  <si>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</si>
  <si>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</si>
  <si>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</si>
  <si>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</si>
  <si>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</si>
  <si>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</si>
  <si>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</si>
  <si>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</si>
  <si>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</si>
  <si>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</si>
  <si>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</si>
  <si>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</si>
  <si>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</si>
  <si>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</si>
  <si>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</si>
  <si>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</si>
  <si>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</si>
  <si>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</si>
  <si>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</si>
  <si>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</si>
  <si>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</si>
  <si>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</si>
  <si>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</si>
  <si>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</si>
  <si>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</si>
  <si>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</si>
  <si>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</si>
  <si>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</si>
  <si>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</si>
  <si>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</si>
  <si>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</si>
  <si>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</si>
  <si>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</si>
  <si>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</si>
  <si>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</si>
  <si>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</si>
  <si>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</si>
  <si>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</si>
  <si>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</si>
  <si>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</si>
  <si>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</si>
  <si>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</si>
  <si>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</si>
  <si>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</si>
  <si>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</si>
  <si>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</si>
  <si>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</si>
  <si>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</si>
  <si>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</si>
  <si>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</si>
  <si>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</si>
  <si>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</si>
  <si>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</si>
  <si>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</si>
  <si>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</si>
  <si>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</si>
  <si>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</si>
  <si>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</si>
  <si>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</si>
  <si>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</si>
  <si>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</si>
  <si>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</si>
  <si>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</si>
  <si>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</si>
  <si>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</si>
  <si>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</si>
  <si>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</si>
  <si>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</si>
  <si>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</si>
  <si>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</si>
  <si>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</si>
  <si>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</si>
  <si>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</si>
  <si>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</si>
  <si>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</si>
  <si>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</si>
  <si>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</si>
  <si>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</si>
  <si>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</si>
  <si>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</si>
  <si>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</si>
  <si>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</si>
  <si>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</si>
  <si>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</si>
  <si>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</si>
  <si>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</si>
  <si>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</si>
  <si>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</si>
  <si>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</si>
  <si>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</si>
  <si>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</si>
  <si>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</si>
  <si>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</si>
  <si>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</si>
  <si>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</si>
  <si>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</si>
  <si>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</si>
  <si>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</si>
  <si>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</si>
  <si>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</si>
  <si>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</si>
  <si>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</si>
  <si>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</si>
  <si>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</si>
  <si>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</si>
  <si>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</si>
  <si>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</si>
  <si>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</si>
  <si>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</si>
  <si>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</si>
  <si>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</si>
  <si>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</si>
  <si>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</si>
  <si>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</si>
  <si>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</si>
  <si>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</si>
  <si>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</si>
  <si>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</si>
  <si>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</si>
  <si>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</si>
  <si>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</si>
  <si>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</si>
  <si>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</si>
  <si>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</si>
  <si>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</si>
  <si>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</si>
  <si>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</si>
  <si>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</si>
  <si>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</si>
  <si>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</si>
  <si>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</si>
  <si>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</si>
  <si>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</si>
  <si>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</si>
  <si>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</si>
  <si>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</si>
  <si>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</si>
  <si>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</si>
  <si>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</si>
  <si>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</si>
  <si>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</si>
  <si>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</si>
  <si>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</si>
  <si>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</si>
  <si>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</si>
  <si>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</si>
  <si>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</si>
  <si>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</si>
  <si>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</si>
  <si>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</si>
  <si>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</si>
  <si>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</si>
  <si>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</si>
  <si>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</si>
  <si>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</si>
  <si>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</si>
  <si>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</si>
  <si>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</si>
  <si>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</si>
  <si>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</si>
  <si>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</si>
  <si>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</si>
  <si>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</si>
  <si>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</si>
  <si>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</si>
  <si>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</si>
  <si>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</si>
  <si>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</si>
  <si>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</si>
  <si>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</si>
  <si>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</si>
  <si>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</si>
  <si>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</si>
  <si>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</si>
  <si>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</si>
  <si>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</si>
  <si>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</si>
  <si>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</si>
  <si>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</si>
  <si>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</si>
  <si>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</si>
  <si>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</si>
  <si>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</si>
  <si>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</si>
  <si>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</si>
  <si>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</si>
  <si>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</si>
  <si>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</si>
  <si>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</si>
  <si>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</si>
  <si>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</si>
  <si>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</si>
  <si>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</si>
  <si>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</si>
  <si>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</si>
  <si>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</si>
  <si>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</si>
  <si>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</si>
  <si>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</si>
  <si>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</si>
  <si>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</si>
  <si>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</si>
  <si>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</si>
  <si>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</si>
  <si>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</si>
  <si>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</si>
  <si>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</si>
  <si>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</si>
  <si>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</si>
  <si>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</si>
  <si>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</si>
  <si>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</si>
  <si>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</si>
  <si>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</si>
  <si>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</si>
  <si>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</si>
  <si>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</si>
  <si>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</si>
  <si>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</si>
  <si>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</si>
  <si>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</si>
  <si>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</si>
  <si>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</si>
  <si>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</si>
  <si>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</si>
  <si>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</si>
  <si>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</si>
  <si>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</si>
  <si>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</si>
  <si>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</si>
  <si>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</si>
  <si>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</si>
  <si>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</si>
  <si>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</si>
  <si>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</si>
  <si>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</si>
  <si>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</si>
  <si>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</si>
  <si>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</si>
  <si>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</si>
  <si>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</si>
  <si>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</si>
  <si>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</si>
  <si>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</si>
  <si>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</si>
  <si>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</si>
  <si>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</si>
  <si>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</si>
  <si>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</si>
  <si>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</si>
  <si>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</si>
  <si>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</si>
  <si>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</si>
  <si>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</si>
  <si>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</si>
  <si>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</si>
  <si>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</si>
  <si>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</si>
  <si>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</si>
  <si>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</si>
  <si>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</si>
  <si>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</si>
  <si>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</si>
  <si>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</si>
  <si>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</si>
  <si>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</si>
  <si>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</si>
  <si>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</si>
  <si>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</si>
  <si>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</si>
  <si>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</si>
  <si>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</si>
  <si>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</si>
  <si>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</si>
  <si>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</si>
  <si>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</si>
  <si>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</si>
  <si>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</si>
  <si>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</si>
  <si>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</si>
  <si>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</si>
  <si>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</si>
  <si>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</si>
  <si>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</si>
  <si>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</si>
  <si>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</si>
  <si>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</si>
  <si>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</si>
  <si>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</si>
  <si>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</si>
  <si>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</si>
  <si>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</si>
  <si>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</si>
  <si>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</si>
  <si>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</si>
  <si>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</si>
  <si>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</si>
  <si>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</si>
  <si>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</si>
  <si>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</si>
  <si>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</si>
  <si>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</si>
  <si>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</si>
  <si>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</si>
  <si>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</si>
  <si>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</si>
  <si>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</si>
  <si>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</si>
  <si>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</si>
  <si>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</si>
  <si>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</si>
  <si>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</si>
  <si>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</si>
  <si>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</si>
  <si>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</si>
  <si>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</si>
  <si>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</si>
  <si>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</si>
  <si>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</si>
  <si>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</si>
  <si>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</si>
  <si>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</si>
  <si>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</si>
  <si>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</si>
  <si>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</si>
  <si>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</si>
  <si>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</si>
  <si>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</si>
  <si>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</si>
  <si>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</si>
  <si>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</si>
  <si>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</si>
  <si>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</si>
  <si>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</si>
  <si>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</si>
  <si>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</si>
  <si>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</si>
  <si>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</si>
  <si>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</si>
  <si>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</si>
  <si>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</si>
  <si>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</si>
  <si>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</si>
  <si>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</si>
  <si>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</si>
  <si>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</si>
  <si>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</si>
  <si>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</si>
  <si>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</si>
  <si>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</si>
  <si>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</si>
  <si>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</si>
  <si>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</si>
  <si>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</si>
  <si>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</si>
  <si>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</si>
  <si>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</si>
  <si>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</si>
  <si>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</si>
  <si>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</si>
  <si>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</si>
  <si>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</si>
  <si>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</si>
  <si>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</si>
  <si>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</si>
  <si>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</si>
  <si>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</si>
  <si>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</si>
  <si>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</si>
  <si>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</si>
  <si>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</si>
  <si>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</si>
  <si>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</si>
  <si>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</si>
  <si>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</si>
  <si>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</si>
  <si>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</si>
  <si>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</si>
  <si>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</si>
  <si>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</si>
  <si>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</si>
  <si>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</si>
  <si>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</si>
  <si>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</si>
  <si>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</si>
  <si>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</si>
  <si>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</si>
  <si>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</si>
  <si>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</si>
  <si>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</si>
  <si>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</si>
  <si>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</si>
  <si>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</si>
  <si>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</si>
  <si>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</si>
  <si>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</si>
  <si>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</si>
  <si>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</si>
  <si>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</si>
  <si>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</si>
  <si>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</si>
  <si>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</si>
  <si>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</si>
  <si>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</si>
  <si>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</si>
  <si>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</si>
  <si>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</si>
  <si>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</si>
  <si>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</si>
  <si>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</si>
  <si>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</si>
  <si>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</si>
  <si>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</si>
  <si>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</si>
  <si>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</si>
  <si>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</si>
  <si>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</si>
  <si>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</si>
  <si>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</si>
  <si>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</si>
  <si>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</si>
  <si>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</si>
  <si>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</si>
  <si>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</si>
  <si>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</si>
  <si>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</si>
  <si>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</si>
  <si>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</si>
  <si>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</si>
  <si>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</si>
  <si>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</si>
  <si>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</si>
  <si>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</si>
  <si>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</si>
  <si>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</si>
  <si>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</si>
  <si>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</si>
  <si>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</si>
  <si>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</si>
  <si>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</si>
  <si>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</si>
  <si>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</si>
  <si>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</si>
  <si>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</si>
  <si>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</si>
  <si>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</si>
  <si>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</si>
  <si>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</si>
  <si>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</si>
  <si>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</si>
  <si>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</si>
  <si>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</si>
  <si>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</si>
  <si>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</si>
  <si>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</si>
  <si>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</si>
  <si>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</si>
  <si>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</si>
  <si>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</si>
  <si>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</si>
  <si>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</si>
  <si>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</si>
  <si>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</si>
  <si>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</si>
  <si>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</si>
  <si>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</si>
  <si>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</si>
  <si>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</si>
  <si>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</si>
  <si>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</si>
  <si>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</si>
  <si>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</si>
  <si>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</si>
  <si>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</si>
  <si>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</si>
  <si>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</si>
  <si>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</si>
  <si>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</si>
  <si>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</si>
  <si>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</si>
  <si>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</si>
  <si>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</si>
  <si>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</si>
  <si>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</si>
  <si>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</si>
  <si>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</si>
  <si>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</si>
  <si>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</si>
  <si>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</si>
  <si>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</si>
  <si>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</si>
  <si>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</si>
  <si>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</si>
  <si>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</si>
  <si>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</si>
  <si>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</si>
  <si>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</si>
  <si>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</si>
  <si>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</si>
  <si>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</si>
  <si>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</si>
  <si>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</si>
  <si>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</si>
  <si>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</si>
  <si>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</si>
  <si>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</si>
  <si>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</si>
  <si>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</si>
  <si>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</si>
  <si>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</si>
  <si>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</si>
  <si>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</si>
  <si>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</si>
  <si>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</si>
  <si>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</si>
  <si>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</si>
  <si>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</si>
  <si>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</si>
  <si>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</si>
  <si>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</si>
  <si>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</si>
  <si>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</si>
  <si>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</si>
  <si>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</si>
  <si>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</si>
  <si>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</si>
  <si>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</si>
  <si>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</si>
  <si>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</si>
  <si>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</si>
  <si>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</si>
  <si>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</si>
  <si>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</si>
  <si>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</si>
  <si>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</si>
  <si>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</si>
  <si>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</si>
  <si>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</si>
  <si>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</si>
  <si>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</si>
  <si>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</si>
  <si>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</si>
  <si>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</si>
  <si>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</si>
  <si>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</si>
  <si>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</si>
  <si>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</si>
  <si>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</si>
  <si>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</si>
  <si>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</si>
  <si>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</si>
  <si>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</si>
  <si>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</si>
  <si>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</si>
  <si>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</si>
  <si>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</si>
  <si>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</si>
  <si>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</si>
  <si>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</si>
  <si>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</si>
  <si>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</si>
  <si>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</si>
  <si>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</si>
  <si>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</si>
  <si>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</si>
  <si>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</si>
  <si>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</si>
  <si>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</si>
  <si>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</si>
  <si>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</si>
  <si>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</si>
  <si>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</si>
  <si>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</si>
  <si>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</si>
  <si>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</si>
  <si>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</si>
  <si>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</si>
  <si>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</si>
  <si>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</si>
  <si>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</si>
  <si>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</si>
  <si>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</si>
  <si>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</si>
  <si>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</si>
  <si>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</si>
  <si>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</si>
  <si>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</si>
  <si>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</si>
  <si>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</si>
  <si>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</si>
  <si>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</si>
  <si>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</si>
  <si>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</si>
  <si>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</si>
  <si>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</si>
  <si>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</si>
  <si>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</si>
  <si>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</si>
  <si>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</si>
  <si>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</si>
  <si>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</si>
  <si>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</si>
  <si>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</si>
  <si>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</si>
  <si>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</si>
  <si>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</si>
  <si>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</si>
  <si>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</si>
  <si>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</si>
  <si>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</si>
  <si>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</si>
  <si>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</si>
  <si>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</si>
  <si>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</si>
  <si>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</si>
  <si>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</si>
  <si>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</si>
  <si>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</si>
  <si>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</si>
  <si>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</si>
  <si>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</si>
  <si>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</si>
  <si>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</si>
  <si>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</si>
  <si>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</si>
  <si>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</si>
  <si>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</si>
  <si>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</si>
  <si>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</si>
  <si>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</si>
  <si>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</si>
  <si>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</si>
  <si>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</si>
  <si>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</si>
  <si>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</si>
  <si>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</si>
  <si>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</si>
  <si>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</si>
  <si>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</si>
  <si>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</si>
  <si>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</si>
  <si>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</si>
  <si>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</si>
  <si>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</si>
  <si>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</si>
  <si>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</si>
  <si>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</si>
  <si>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</si>
  <si>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</si>
  <si>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</si>
  <si>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</si>
  <si>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</si>
  <si>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</si>
  <si>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</si>
  <si>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</si>
  <si>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</si>
  <si>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</si>
  <si>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</si>
  <si>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</si>
  <si>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</si>
  <si>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</si>
  <si>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</si>
  <si>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</si>
  <si>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</si>
  <si>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</si>
  <si>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</si>
  <si>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</si>
  <si>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</si>
  <si>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</si>
  <si>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</si>
  <si>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</si>
  <si>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</si>
  <si>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</si>
  <si>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</si>
  <si>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</si>
  <si>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</si>
  <si>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</si>
  <si>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</si>
  <si>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</si>
  <si>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</si>
  <si>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</si>
  <si>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</si>
  <si>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</si>
  <si>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</si>
  <si>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</si>
  <si>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</si>
  <si>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</si>
  <si>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</si>
  <si>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</si>
  <si>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</si>
  <si>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</si>
  <si>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</si>
  <si>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</si>
  <si>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</si>
  <si>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</si>
  <si>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</si>
  <si>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</si>
  <si>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</si>
  <si>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</si>
  <si>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</si>
  <si>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</si>
  <si>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</si>
  <si>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</si>
  <si>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</si>
  <si>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</si>
  <si>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</si>
  <si>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</si>
  <si>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</si>
  <si>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</si>
  <si>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</si>
  <si>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</si>
  <si>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</si>
  <si>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</si>
  <si>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</si>
  <si>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</si>
  <si>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</si>
  <si>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</si>
  <si>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</si>
  <si>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</si>
  <si>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</si>
  <si>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</si>
  <si>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</si>
  <si>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</si>
  <si>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</si>
  <si>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</si>
  <si>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</si>
  <si>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</si>
  <si>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</si>
  <si>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</si>
  <si>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</si>
  <si>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</si>
  <si>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</si>
  <si>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</si>
  <si>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</si>
  <si>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</si>
  <si>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</si>
  <si>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</si>
  <si>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</si>
  <si>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</si>
  <si>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</si>
  <si>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</si>
  <si>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</si>
  <si>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</si>
  <si>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</si>
  <si>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</si>
  <si>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</si>
  <si>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</si>
  <si>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</si>
  <si>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</si>
  <si>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</si>
  <si>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</si>
  <si>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</si>
  <si>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</si>
  <si>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</si>
  <si>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</si>
  <si>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</si>
  <si>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</si>
  <si>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</si>
  <si>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</si>
  <si>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</si>
  <si>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</si>
  <si>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</si>
  <si>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</si>
  <si>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</si>
  <si>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</si>
  <si>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</si>
  <si>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</si>
  <si>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</si>
  <si>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</si>
  <si>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</si>
  <si>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</si>
  <si>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</si>
  <si>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</si>
  <si>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</si>
  <si>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</si>
  <si>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</si>
  <si>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</si>
  <si>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</si>
  <si>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</si>
  <si>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</si>
  <si>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</si>
  <si>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</si>
  <si>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</si>
  <si>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</si>
  <si>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</si>
  <si>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</si>
  <si>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</si>
  <si>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</si>
  <si>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</si>
  <si>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</si>
  <si>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</si>
  <si>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</si>
  <si>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</si>
  <si>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</si>
  <si>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</si>
  <si>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</si>
  <si>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</si>
  <si>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</si>
  <si>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</si>
  <si>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</si>
  <si>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</si>
  <si>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</si>
  <si>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</si>
  <si>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</si>
  <si>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</si>
  <si>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</si>
  <si>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</si>
  <si>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</si>
  <si>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</si>
  <si>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</si>
  <si>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</si>
  <si>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</si>
  <si>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</si>
  <si>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</si>
  <si>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</si>
  <si>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</si>
  <si>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</si>
  <si>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</si>
  <si>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</si>
  <si>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</si>
  <si>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</si>
  <si>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</si>
  <si>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</si>
  <si>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</si>
  <si>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</si>
  <si>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</si>
  <si>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</si>
  <si>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</si>
  <si>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</si>
  <si>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</si>
  <si>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</si>
  <si>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</si>
  <si>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</si>
  <si>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</si>
  <si>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</si>
  <si>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</si>
  <si>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</si>
  <si>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</si>
  <si>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</si>
  <si>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</si>
  <si>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</si>
  <si>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</si>
  <si>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</si>
  <si>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</si>
  <si>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</si>
  <si>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</si>
  <si>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</si>
  <si>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</si>
  <si>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</si>
  <si>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</si>
  <si>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</si>
  <si>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</si>
  <si>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</si>
  <si>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</si>
  <si>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</si>
  <si>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</si>
  <si>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</si>
  <si>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</si>
  <si>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</si>
  <si>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</si>
  <si>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</si>
  <si>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</si>
  <si>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</si>
  <si>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</si>
  <si>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</si>
  <si>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</si>
  <si>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</si>
  <si>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</si>
  <si>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</si>
  <si>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</si>
  <si>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</si>
  <si>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</si>
  <si>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</si>
  <si>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</si>
  <si>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</si>
  <si>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</si>
  <si>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</si>
  <si>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</si>
  <si>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</si>
  <si>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</si>
  <si>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</si>
  <si>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</si>
  <si>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</si>
  <si>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</si>
  <si>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</si>
  <si>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</si>
  <si>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</si>
  <si>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</si>
  <si>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</si>
  <si>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</si>
  <si>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</si>
  <si>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</si>
  <si>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</si>
  <si>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</si>
  <si>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</si>
  <si>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</si>
  <si>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</si>
  <si>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</si>
  <si>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</si>
  <si>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</si>
  <si>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</si>
  <si>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</si>
  <si>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</si>
  <si>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</si>
  <si>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</si>
  <si>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</si>
  <si>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</si>
  <si>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</si>
  <si>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</si>
  <si>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</si>
  <si>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</si>
  <si>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</si>
  <si>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</si>
  <si>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</si>
  <si>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</si>
  <si>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</si>
  <si>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</si>
  <si>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</si>
  <si>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</si>
  <si>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</si>
  <si>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</si>
  <si>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</si>
  <si>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</si>
  <si>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</si>
  <si>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</si>
  <si>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</si>
  <si>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</si>
  <si>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</si>
  <si>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</si>
  <si>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</si>
  <si>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</si>
  <si>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</si>
  <si>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</si>
  <si>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</si>
  <si>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</si>
  <si>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</si>
  <si>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</si>
  <si>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</si>
  <si>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</si>
  <si>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</si>
  <si>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</si>
  <si>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</si>
  <si>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</si>
  <si>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</si>
  <si>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</si>
  <si>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</si>
  <si>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</si>
  <si>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</si>
  <si>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</si>
  <si>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</si>
  <si>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</si>
  <si>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</si>
  <si>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</si>
  <si>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</si>
  <si>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</si>
  <si>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</si>
  <si>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</si>
  <si>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</si>
  <si>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</si>
  <si>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</si>
  <si>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</si>
  <si>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</si>
  <si>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</si>
  <si>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</si>
  <si>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</si>
  <si>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</si>
  <si>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</si>
  <si>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</si>
  <si>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</si>
  <si>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</si>
  <si>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</si>
  <si>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</si>
  <si>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</si>
  <si>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</si>
  <si>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</si>
  <si>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</si>
  <si>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</si>
  <si>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</si>
  <si>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</si>
  <si>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</si>
  <si>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</si>
  <si>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</si>
  <si>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</si>
  <si>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</si>
  <si>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</si>
  <si>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</si>
  <si>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</si>
  <si>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</si>
  <si>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</si>
  <si>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</si>
  <si>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</si>
  <si>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</si>
  <si>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</si>
  <si>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</si>
  <si>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</si>
  <si>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</si>
  <si>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</si>
  <si>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</si>
  <si>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</si>
  <si>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</si>
  <si>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</si>
  <si>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</si>
  <si>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</si>
  <si>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</si>
  <si>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</si>
  <si>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</si>
  <si>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</si>
  <si>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</si>
  <si>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</si>
  <si>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</si>
  <si>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</si>
  <si>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</si>
  <si>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</si>
  <si>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</si>
  <si>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</si>
  <si>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</si>
  <si>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</si>
  <si>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</si>
  <si>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</si>
  <si>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</si>
  <si>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</si>
  <si>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</si>
  <si>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</si>
  <si>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</si>
  <si>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</si>
  <si>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</si>
  <si>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</si>
  <si>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</si>
  <si>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</si>
  <si>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</si>
  <si>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</si>
  <si>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</si>
  <si>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</si>
  <si>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</si>
  <si>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</si>
  <si>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</si>
  <si>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</si>
  <si>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</si>
  <si>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</si>
  <si>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</si>
  <si>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</si>
  <si>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</si>
  <si>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</si>
  <si>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</si>
  <si>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</si>
  <si>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</si>
  <si>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</si>
  <si>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</si>
  <si>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</si>
  <si>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</si>
  <si>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</si>
  <si>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</si>
  <si>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</si>
  <si>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</si>
  <si>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</si>
  <si>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</si>
  <si>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</si>
  <si>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</si>
  <si>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</si>
  <si>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</si>
  <si>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</si>
  <si>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</si>
  <si>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</si>
  <si>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</si>
  <si>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</si>
  <si>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</si>
  <si>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</si>
  <si>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</si>
  <si>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</si>
  <si>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</si>
  <si>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</si>
  <si>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</si>
  <si>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</si>
  <si>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</si>
  <si>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</si>
  <si>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</si>
  <si>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</si>
  <si>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</si>
  <si>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</si>
  <si>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</si>
  <si>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</si>
  <si>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</si>
  <si>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</si>
  <si>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</si>
  <si>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</si>
  <si>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</si>
  <si>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</si>
  <si>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</si>
  <si>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</si>
  <si>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</si>
  <si>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</si>
  <si>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</si>
  <si>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</si>
  <si>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</si>
  <si>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</si>
  <si>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</si>
  <si>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</si>
  <si>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</si>
  <si>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</si>
  <si>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</si>
  <si>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</si>
  <si>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</si>
  <si>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</si>
  <si>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</si>
  <si>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</si>
  <si>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</si>
  <si>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</si>
  <si>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</si>
  <si>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</si>
  <si>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</si>
  <si>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</si>
  <si>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</si>
  <si>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</si>
  <si>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</si>
  <si>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</si>
  <si>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</si>
  <si>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</si>
  <si>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</si>
  <si>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</si>
  <si>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</si>
  <si>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</si>
  <si>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</si>
  <si>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</si>
  <si>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</si>
  <si>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</si>
  <si>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</si>
  <si>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</si>
  <si>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</si>
  <si>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</si>
  <si>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</si>
  <si>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</si>
  <si>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</si>
  <si>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</si>
  <si>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</si>
  <si>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</si>
  <si>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</si>
  <si>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</si>
  <si>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</si>
  <si>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</si>
  <si>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</si>
  <si>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</si>
  <si>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</si>
  <si>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</si>
  <si>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</si>
  <si>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</si>
  <si>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</si>
  <si>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</si>
  <si>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</si>
  <si>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</si>
  <si>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</si>
  <si>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</si>
  <si>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</si>
  <si>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</si>
  <si>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</si>
  <si>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</si>
  <si>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</si>
  <si>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</si>
  <si>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</si>
  <si>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</si>
  <si>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</si>
  <si>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</si>
  <si>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</si>
  <si>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</si>
  <si>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</si>
  <si>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</si>
  <si>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</si>
  <si>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</si>
  <si>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</si>
  <si>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</si>
  <si>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</si>
  <si>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</si>
  <si>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</si>
  <si>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</si>
  <si>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</si>
  <si>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</si>
  <si>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</si>
  <si>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</si>
  <si>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</si>
  <si>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</si>
  <si>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</si>
  <si>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</si>
  <si>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</si>
  <si>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</si>
  <si>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</si>
  <si>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</si>
  <si>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</si>
  <si>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</si>
  <si>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</si>
  <si>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</si>
  <si>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</si>
  <si>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</si>
  <si>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</si>
  <si>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</si>
  <si>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</si>
  <si>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</si>
  <si>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</si>
  <si>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</si>
  <si>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</si>
  <si>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</si>
  <si>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</si>
  <si>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</si>
  <si>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</si>
  <si>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</si>
  <si>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</si>
  <si>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</si>
  <si>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</si>
  <si>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</si>
  <si>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</si>
  <si>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</si>
  <si>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</si>
  <si>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</si>
  <si>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</si>
  <si>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</si>
  <si>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</si>
  <si>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</si>
  <si>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</si>
  <si>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</si>
  <si>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</si>
  <si>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</si>
  <si>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</si>
  <si>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</si>
  <si>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</si>
  <si>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</si>
  <si>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</si>
  <si>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</si>
  <si>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</si>
  <si>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</si>
  <si>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</si>
  <si>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</si>
  <si>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</si>
  <si>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</si>
  <si>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</si>
  <si>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</si>
  <si>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</si>
  <si>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</si>
  <si>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</si>
  <si>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</si>
  <si>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</si>
  <si>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</si>
  <si>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</si>
  <si>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</si>
  <si>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</si>
  <si>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</si>
  <si>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</si>
  <si>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</si>
  <si>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</si>
  <si>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</si>
  <si>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</si>
  <si>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</si>
  <si>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</si>
  <si>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</si>
  <si>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</si>
  <si>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</si>
  <si>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</si>
  <si>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</si>
  <si>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</si>
  <si>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</si>
  <si>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</si>
  <si>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</si>
  <si>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</si>
  <si>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</si>
  <si>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</si>
  <si>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</si>
  <si>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</si>
  <si>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</si>
  <si>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</si>
  <si>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</si>
  <si>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</si>
  <si>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</si>
  <si>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</si>
  <si>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</si>
  <si>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</si>
  <si>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</si>
  <si>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</si>
  <si>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</si>
  <si>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</si>
  <si>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</si>
  <si>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</si>
  <si>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</si>
  <si>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</si>
  <si>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</si>
  <si>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</si>
  <si>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</si>
  <si>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</si>
  <si>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</si>
  <si>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</si>
  <si>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</si>
  <si>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</si>
  <si>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</si>
  <si>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</si>
  <si>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</si>
  <si>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</si>
  <si>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</si>
  <si>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</si>
  <si>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</si>
  <si>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</si>
  <si>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</si>
  <si>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</si>
  <si>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</si>
  <si>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</si>
  <si>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</si>
  <si>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</si>
  <si>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</si>
  <si>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</si>
  <si>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</si>
  <si>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</si>
  <si>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</si>
  <si>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</si>
  <si>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</si>
  <si>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</si>
  <si>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</si>
  <si>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</si>
  <si>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</si>
  <si>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</si>
  <si>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</si>
  <si>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</si>
  <si>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</si>
  <si>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</si>
  <si>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</si>
  <si>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</si>
  <si>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</si>
  <si>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</si>
  <si>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</si>
  <si>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</si>
  <si>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</si>
  <si>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</si>
  <si>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</si>
  <si>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</si>
  <si>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</si>
  <si>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</si>
  <si>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</si>
  <si>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</si>
  <si>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</si>
  <si>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</si>
  <si>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</si>
  <si>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</si>
  <si>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</si>
  <si>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</si>
  <si>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</si>
  <si>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</si>
  <si>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</si>
  <si>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</si>
  <si>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</si>
  <si>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</si>
  <si>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</si>
  <si>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</si>
  <si>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</si>
  <si>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</si>
  <si>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</si>
  <si>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</si>
  <si>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</si>
  <si>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</si>
  <si>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</si>
  <si>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</si>
  <si>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</si>
  <si>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</si>
  <si>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</si>
  <si>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</si>
  <si>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</si>
  <si>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</si>
  <si>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</si>
  <si>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</si>
  <si>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</si>
  <si>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</si>
  <si>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</si>
  <si>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</si>
  <si>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</si>
  <si>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</si>
  <si>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</si>
  <si>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</si>
  <si>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</si>
  <si>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</si>
  <si>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</si>
  <si>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</si>
  <si>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</si>
  <si>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</si>
  <si>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</si>
  <si>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</si>
  <si>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</si>
  <si>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</si>
  <si>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</si>
  <si>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</si>
  <si>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</si>
  <si>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</si>
  <si>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</si>
  <si>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</si>
  <si>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</si>
  <si>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</si>
  <si>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</si>
  <si>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</si>
  <si>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</si>
  <si>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</si>
  <si>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</si>
  <si>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</si>
  <si>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</si>
  <si>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</si>
  <si>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</si>
  <si>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</si>
  <si>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</si>
  <si>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</si>
  <si>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</si>
  <si>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</si>
  <si>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</si>
  <si>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</si>
  <si>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</si>
  <si>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</si>
  <si>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</si>
  <si>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</si>
  <si>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</si>
  <si>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</si>
  <si>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</si>
  <si>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</si>
  <si>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</si>
  <si>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</si>
  <si>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</si>
  <si>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</si>
  <si>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</si>
  <si>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</si>
  <si>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</si>
  <si>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</si>
  <si>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</si>
  <si>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</si>
  <si>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</si>
  <si>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</si>
  <si>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</si>
  <si>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</si>
  <si>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</si>
  <si>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</si>
  <si>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</si>
  <si>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</si>
  <si>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</si>
  <si>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</si>
  <si>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</si>
  <si>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</si>
  <si>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</si>
  <si>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</si>
  <si>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</si>
  <si>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</si>
  <si>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</si>
  <si>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</si>
  <si>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</si>
  <si>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</si>
  <si>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</si>
  <si>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</si>
  <si>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</si>
  <si>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</si>
  <si>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</si>
  <si>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</si>
  <si>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</si>
  <si>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</si>
  <si>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</si>
  <si>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</si>
  <si>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</si>
  <si>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</si>
  <si>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</si>
  <si>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</si>
  <si>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</si>
  <si>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</si>
  <si>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</si>
  <si>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</si>
  <si>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</si>
  <si>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</si>
  <si>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</si>
  <si>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</si>
  <si>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</si>
  <si>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</si>
  <si>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</si>
  <si>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</si>
  <si>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</si>
  <si>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</si>
  <si>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</si>
  <si>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</si>
  <si>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</si>
  <si>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</si>
  <si>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</si>
  <si>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</si>
  <si>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</si>
  <si>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</si>
  <si>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</si>
  <si>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</si>
  <si>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</si>
  <si>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</si>
  <si>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</si>
  <si>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</si>
  <si>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</si>
  <si>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</si>
  <si>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</si>
  <si>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</si>
  <si>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</si>
  <si>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</si>
  <si>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</si>
  <si>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</si>
  <si>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</si>
  <si>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</si>
  <si>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</si>
  <si>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</si>
  <si>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</si>
  <si>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</si>
  <si>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</si>
  <si>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</si>
  <si>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</si>
  <si>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</si>
  <si>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</si>
  <si>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</si>
  <si>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</si>
  <si>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</si>
  <si>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</si>
  <si>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</si>
  <si>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</si>
  <si>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</si>
  <si>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</si>
  <si>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</si>
  <si>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</si>
  <si>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</si>
  <si>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</si>
  <si>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</si>
  <si>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</si>
  <si>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</si>
  <si>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</si>
  <si>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</si>
  <si>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</si>
  <si>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</si>
  <si>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</si>
  <si>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</si>
  <si>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</si>
  <si>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</si>
  <si>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</si>
  <si>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</si>
  <si>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</si>
  <si>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</si>
  <si>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</si>
  <si>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</si>
  <si>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</si>
  <si>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</si>
  <si>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</si>
  <si>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</si>
  <si>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</si>
  <si>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</si>
  <si>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</si>
  <si>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</si>
  <si>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</si>
  <si>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</si>
  <si>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</si>
  <si>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</si>
  <si>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</si>
  <si>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</si>
  <si>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</si>
  <si>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</si>
  <si>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</si>
  <si>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</si>
  <si>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</si>
  <si>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</si>
  <si>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</si>
  <si>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</si>
  <si>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</si>
  <si>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</si>
  <si>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</si>
  <si>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</si>
  <si>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</si>
  <si>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</si>
  <si>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</si>
  <si>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</si>
  <si>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</si>
  <si>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</si>
  <si>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</si>
  <si>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</si>
  <si>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</si>
  <si>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</si>
  <si>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</si>
  <si>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</si>
  <si>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</si>
  <si>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</si>
  <si>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</si>
  <si>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</si>
  <si>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</si>
  <si>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</si>
  <si>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</si>
  <si>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</si>
  <si>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</si>
  <si>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</si>
  <si>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</si>
  <si>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</si>
  <si>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</si>
  <si>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</si>
  <si>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</si>
  <si>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</si>
  <si>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</si>
  <si>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</si>
  <si>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</si>
  <si>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</si>
  <si>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</si>
  <si>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</si>
  <si>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</si>
  <si>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</si>
  <si>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</si>
  <si>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</si>
  <si>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</si>
  <si>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</si>
  <si>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</si>
  <si>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</si>
  <si>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</si>
  <si>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</si>
  <si>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</si>
  <si>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</si>
  <si>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</si>
  <si>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</si>
  <si>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</si>
  <si>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</si>
  <si>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</si>
  <si>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</si>
  <si>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</si>
  <si>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</si>
  <si>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</si>
  <si>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</si>
  <si>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</si>
  <si>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</si>
  <si>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</si>
  <si>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</si>
  <si>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</si>
  <si>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</si>
  <si>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</si>
  <si>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</si>
  <si>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</si>
  <si>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</si>
  <si>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</si>
  <si>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</si>
  <si>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</si>
  <si>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</si>
  <si>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</si>
  <si>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</si>
  <si>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</si>
  <si>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</si>
  <si>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</si>
  <si>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</si>
  <si>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</si>
  <si>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</si>
  <si>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</si>
  <si>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</si>
  <si>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</si>
  <si>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</si>
  <si>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</si>
  <si>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</si>
  <si>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</si>
  <si>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</si>
  <si>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</si>
  <si>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</si>
  <si>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</si>
  <si>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</si>
  <si>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</si>
  <si>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</si>
  <si>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</si>
  <si>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</si>
  <si>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</si>
  <si>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</si>
  <si>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</si>
  <si>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</si>
  <si>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</si>
  <si>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</si>
  <si>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</si>
  <si>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</si>
  <si>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</si>
  <si>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</si>
  <si>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</si>
  <si>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</si>
  <si>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</si>
  <si>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</si>
  <si>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</si>
  <si>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</si>
  <si>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</si>
  <si>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</si>
  <si>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</si>
  <si>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</si>
  <si>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</si>
  <si>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</si>
  <si>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</si>
  <si>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</si>
  <si>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</si>
  <si>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</si>
  <si>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</si>
  <si>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</si>
  <si>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</si>
  <si>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</si>
  <si>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</si>
  <si>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</si>
  <si>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</si>
  <si>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</si>
  <si>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</si>
  <si>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</si>
  <si>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</si>
  <si>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</si>
  <si>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</si>
  <si>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</si>
  <si>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</si>
  <si>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</si>
  <si>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</si>
  <si>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</si>
  <si>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</si>
  <si>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</si>
  <si>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</si>
  <si>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</si>
  <si>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</si>
  <si>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</si>
  <si>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</si>
  <si>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</si>
  <si>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</si>
  <si>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</si>
  <si>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</si>
  <si>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</si>
  <si>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</si>
  <si>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</si>
  <si>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</si>
  <si>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</si>
  <si>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</si>
  <si>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</si>
  <si>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</si>
  <si>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</si>
  <si>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</si>
  <si>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</si>
  <si>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</si>
  <si>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</si>
  <si>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</si>
  <si>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</si>
  <si>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</si>
  <si>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</si>
  <si>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</si>
  <si>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</si>
  <si>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</si>
  <si>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</si>
  <si>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</si>
  <si>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</si>
  <si>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</si>
  <si>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</si>
  <si>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</si>
  <si>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</si>
  <si>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</si>
  <si>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</si>
  <si>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</si>
  <si>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</si>
  <si>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</si>
  <si>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</si>
  <si>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</si>
  <si>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</si>
  <si>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</si>
  <si>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</si>
  <si>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</si>
  <si>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</si>
  <si>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</si>
  <si>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</si>
  <si>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</si>
  <si>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</si>
  <si>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</si>
  <si>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</si>
  <si>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</si>
  <si>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</si>
  <si>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</si>
  <si>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</si>
  <si>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</si>
  <si>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</si>
  <si>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</si>
  <si>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</si>
  <si>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</si>
  <si>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</si>
  <si>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</si>
  <si>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</si>
  <si>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</si>
  <si>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</si>
  <si>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</si>
  <si>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</si>
  <si>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</si>
  <si>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</si>
  <si>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</si>
  <si>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</si>
  <si>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</si>
  <si>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</si>
  <si>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</si>
  <si>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</si>
  <si>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</si>
  <si>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</si>
  <si>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</si>
  <si>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</si>
  <si>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</si>
  <si>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</si>
  <si>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</si>
  <si>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</si>
  <si>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</si>
  <si>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</si>
  <si>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</si>
  <si>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</si>
  <si>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</si>
  <si>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</si>
  <si>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</si>
  <si>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</si>
  <si>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</si>
  <si>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</si>
  <si>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</si>
  <si>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</si>
  <si>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</si>
  <si>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</si>
  <si>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</si>
  <si>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</si>
  <si>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</si>
  <si>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</si>
  <si>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</si>
  <si>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</si>
  <si>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</si>
  <si>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</si>
  <si>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</si>
  <si>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</si>
  <si>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</si>
  <si>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</si>
  <si>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</si>
  <si>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</si>
  <si>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</si>
  <si>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</si>
  <si>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</si>
  <si>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</si>
  <si>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</si>
  <si>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</si>
  <si>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</si>
  <si>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</si>
  <si>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</si>
  <si>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</si>
  <si>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</si>
  <si>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</si>
  <si>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</si>
  <si>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</si>
  <si>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</si>
  <si>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</si>
  <si>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</si>
  <si>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</si>
  <si>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</si>
  <si>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</si>
  <si>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</si>
  <si>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</si>
  <si>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</si>
  <si>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</si>
  <si>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</si>
  <si>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</si>
  <si>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</si>
  <si>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</si>
  <si>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</si>
  <si>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</si>
  <si>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</si>
  <si>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</si>
  <si>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</si>
  <si>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</si>
  <si>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</si>
  <si>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</si>
  <si>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</si>
  <si>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</si>
  <si>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</si>
  <si>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</si>
  <si>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</si>
  <si>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</si>
  <si>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</si>
  <si>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</si>
  <si>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</si>
  <si>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</si>
  <si>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</si>
  <si>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</si>
  <si>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</si>
  <si>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</si>
  <si>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</si>
  <si>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</si>
  <si>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</si>
  <si>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</si>
  <si>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</si>
  <si>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</si>
  <si>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</si>
  <si>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</si>
  <si>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</si>
  <si>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</si>
  <si>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</si>
  <si>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</si>
  <si>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</si>
  <si>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</si>
  <si>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</si>
  <si>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</si>
  <si>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</si>
  <si>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</si>
  <si>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</si>
  <si>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</si>
  <si>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</si>
  <si>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</si>
  <si>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</si>
  <si>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</si>
  <si>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</si>
  <si>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</si>
  <si>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</si>
  <si>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</si>
  <si>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</si>
  <si>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</si>
  <si>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</si>
  <si>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</si>
  <si>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</si>
  <si>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</si>
  <si>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</si>
  <si>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</si>
  <si>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</si>
  <si>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</si>
  <si>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</si>
  <si>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</si>
  <si>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</si>
  <si>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</si>
  <si>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</si>
  <si>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</si>
  <si>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</si>
  <si>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</si>
  <si>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</si>
  <si>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</si>
  <si>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</si>
  <si>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</si>
  <si>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</si>
  <si>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</si>
  <si>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</si>
  <si>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</si>
  <si>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</si>
  <si>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</si>
  <si>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</si>
  <si>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</si>
  <si>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</si>
  <si>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</si>
  <si>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</si>
  <si>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</si>
  <si>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</si>
  <si>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</si>
  <si>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</si>
  <si>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</si>
  <si>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</si>
  <si>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</si>
  <si>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</si>
  <si>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</si>
  <si>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</si>
  <si>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</si>
  <si>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</si>
  <si>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</si>
  <si>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</si>
  <si>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</si>
  <si>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</si>
  <si>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</si>
  <si>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</si>
  <si>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</si>
  <si>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</si>
  <si>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</si>
  <si>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</si>
  <si>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</si>
  <si>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</si>
  <si>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</si>
  <si>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</si>
  <si>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</si>
  <si>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</si>
  <si>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</si>
  <si>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</si>
  <si>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</si>
  <si>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</si>
  <si>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</si>
  <si>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</si>
  <si>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</si>
  <si>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</si>
  <si>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</si>
  <si>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</si>
  <si>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</si>
  <si>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</si>
  <si>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</si>
  <si>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</si>
  <si>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</si>
  <si>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</si>
  <si>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</si>
  <si>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</si>
  <si>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</si>
  <si>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</si>
  <si>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</si>
  <si>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</si>
  <si>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</si>
  <si>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</si>
  <si>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</si>
  <si>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</si>
  <si>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</si>
  <si>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</si>
  <si>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</si>
  <si>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</si>
  <si>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</si>
  <si>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</si>
  <si>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</si>
  <si>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</si>
  <si>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</si>
  <si>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</si>
  <si>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</si>
  <si>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</si>
  <si>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</si>
  <si>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</si>
  <si>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</si>
  <si>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</si>
  <si>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</si>
  <si>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</si>
  <si>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</si>
  <si>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</si>
  <si>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</si>
  <si>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</si>
  <si>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</si>
  <si>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</si>
  <si>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</si>
  <si>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</si>
  <si>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</si>
  <si>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</si>
  <si>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</si>
  <si>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</si>
  <si>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</si>
  <si>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</si>
  <si>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</si>
  <si>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</si>
  <si>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</si>
  <si>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</si>
  <si>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</si>
  <si>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</si>
  <si>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</si>
  <si>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</si>
  <si>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</si>
  <si>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</si>
  <si>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</si>
  <si>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</si>
  <si>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</si>
  <si>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</si>
  <si>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</si>
  <si>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</si>
  <si>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</si>
  <si>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</si>
  <si>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</si>
  <si>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</si>
  <si>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</si>
  <si>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</si>
  <si>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</si>
  <si>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</si>
  <si>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</si>
  <si>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</si>
  <si>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</si>
  <si>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</si>
  <si>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</si>
  <si>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</si>
  <si>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</si>
  <si>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</si>
  <si>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</si>
  <si>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</si>
  <si>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</si>
  <si>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</si>
  <si>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</si>
  <si>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</si>
  <si>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</si>
  <si>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</si>
  <si>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</si>
  <si>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</si>
  <si>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</si>
  <si>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</si>
  <si>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</si>
  <si>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</si>
  <si>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</si>
  <si>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</si>
  <si>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</si>
  <si>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</si>
  <si>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</si>
  <si>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</si>
  <si>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</si>
  <si>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</si>
  <si>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</si>
  <si>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</si>
  <si>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</si>
  <si>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</si>
  <si>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</si>
  <si>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</si>
  <si>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</si>
  <si>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</si>
  <si>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</si>
  <si>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</si>
  <si>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</si>
  <si>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</si>
  <si>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</si>
  <si>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</si>
  <si>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</si>
  <si>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</si>
  <si>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</si>
  <si>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</si>
  <si>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</si>
  <si>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</si>
  <si>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</si>
  <si>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</si>
  <si>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</si>
  <si>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</si>
  <si>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</si>
  <si>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</si>
  <si>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</si>
  <si>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</si>
  <si>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</si>
  <si>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</si>
  <si>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</si>
  <si>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</si>
  <si>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</si>
  <si>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</si>
  <si>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</si>
  <si>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</si>
  <si>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</si>
  <si>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</si>
  <si>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</si>
  <si>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</si>
  <si>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</si>
  <si>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</si>
  <si>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</si>
  <si>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</si>
  <si>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</si>
  <si>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</si>
  <si>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</si>
  <si>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</si>
  <si>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</si>
  <si>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</si>
  <si>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</si>
  <si>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</si>
  <si>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</si>
  <si>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</si>
  <si>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</si>
  <si>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</si>
  <si>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</si>
  <si>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</si>
  <si>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</si>
  <si>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</si>
  <si>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</si>
  <si>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</si>
  <si>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</si>
  <si>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</si>
  <si>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</si>
  <si>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</si>
  <si>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</si>
  <si>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</si>
  <si>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</si>
  <si>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</si>
  <si>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</si>
  <si>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</si>
  <si>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</si>
  <si>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</si>
  <si>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</si>
  <si>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</si>
  <si>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</si>
  <si>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</si>
  <si>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</si>
  <si>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</si>
  <si>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</si>
  <si>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</si>
  <si>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</si>
  <si>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</si>
  <si>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</si>
  <si>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</si>
  <si>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</si>
  <si>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</si>
  <si>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</si>
  <si>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</si>
  <si>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</si>
  <si>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</si>
  <si>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</si>
  <si>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</si>
  <si>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</si>
  <si>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</si>
  <si>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</si>
  <si>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</si>
  <si>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</si>
  <si>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</si>
  <si>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</si>
  <si>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</si>
  <si>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</si>
  <si>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</si>
  <si>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</si>
  <si>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</si>
  <si>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</si>
  <si>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</si>
  <si>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</si>
  <si>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</si>
  <si>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</si>
  <si>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</si>
  <si>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</si>
  <si>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</si>
  <si>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</si>
  <si>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</si>
  <si>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</si>
  <si>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</si>
  <si>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</si>
  <si>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</si>
  <si>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</si>
  <si>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</si>
  <si>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</si>
  <si>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</si>
  <si>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</si>
  <si>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</si>
  <si>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</si>
  <si>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</si>
  <si>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</si>
  <si>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</si>
  <si>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</si>
  <si>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</si>
  <si>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</si>
  <si>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</si>
  <si>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</si>
  <si>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</si>
  <si>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</si>
  <si>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</si>
  <si>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</si>
  <si>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</si>
  <si>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</si>
  <si>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</si>
  <si>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</si>
  <si>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</si>
  <si>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</si>
  <si>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</si>
  <si>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</si>
  <si>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</si>
  <si>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</si>
  <si>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</si>
  <si>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</si>
  <si>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</si>
  <si>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</si>
  <si>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</si>
  <si>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</si>
  <si>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</si>
  <si>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</si>
  <si>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</si>
  <si>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</si>
  <si>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</si>
  <si>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</si>
  <si>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</si>
  <si>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</si>
  <si>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</si>
  <si>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</si>
  <si>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</si>
  <si>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</si>
  <si>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</si>
  <si>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</si>
  <si>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</si>
  <si>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</si>
  <si>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</si>
  <si>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</si>
  <si>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</si>
  <si>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</si>
  <si>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</si>
  <si>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</si>
  <si>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</si>
  <si>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</si>
  <si>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</si>
  <si>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</si>
  <si>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</si>
  <si>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</si>
  <si>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</si>
  <si>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</si>
  <si>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</si>
  <si>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</si>
  <si>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</si>
  <si>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</si>
  <si>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</si>
  <si>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</si>
  <si>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</si>
  <si>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</si>
  <si>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</si>
  <si>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</si>
  <si>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</si>
  <si>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</si>
  <si>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</si>
  <si>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</si>
  <si>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</si>
  <si>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</si>
  <si>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</si>
  <si>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</si>
  <si>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</si>
  <si>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</si>
  <si>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</si>
  <si>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</si>
  <si>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</si>
  <si>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</si>
  <si>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</si>
  <si>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</si>
  <si>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</si>
  <si>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</si>
  <si>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</si>
  <si>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</si>
  <si>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</si>
  <si>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</si>
  <si>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</si>
  <si>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</si>
  <si>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</si>
  <si>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</si>
  <si>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</si>
  <si>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</si>
  <si>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</si>
  <si>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</si>
  <si>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</si>
  <si>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</si>
  <si>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</si>
  <si>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</si>
  <si>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</si>
  <si>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</si>
  <si>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</si>
  <si>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</si>
  <si>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</si>
  <si>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</si>
  <si>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</si>
  <si>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</si>
  <si>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</si>
  <si>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</si>
  <si>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</si>
  <si>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</si>
  <si>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</si>
  <si>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</si>
  <si>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</si>
  <si>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</si>
  <si>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</si>
  <si>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</si>
  <si>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</si>
  <si>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</si>
  <si>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</si>
  <si>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</si>
  <si>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</si>
  <si>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</si>
  <si>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</si>
  <si>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</si>
  <si>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</si>
  <si>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</si>
  <si>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</si>
  <si>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</si>
  <si>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</si>
  <si>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</si>
  <si>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</si>
  <si>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</si>
  <si>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</si>
  <si>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</si>
  <si>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</si>
  <si>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</si>
  <si>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</si>
  <si>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</si>
  <si>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</si>
  <si>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</si>
  <si>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</si>
  <si>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</si>
  <si>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</si>
  <si>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</si>
  <si>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</si>
  <si>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</si>
  <si>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</si>
  <si>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</si>
  <si>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</si>
  <si>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</si>
  <si>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</si>
  <si>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</si>
  <si>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</si>
  <si>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</si>
  <si>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</si>
  <si>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</si>
  <si>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</si>
  <si>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</si>
  <si>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</si>
  <si>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</si>
  <si>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</si>
  <si>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</si>
  <si>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</si>
  <si>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</si>
  <si>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</si>
  <si>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</si>
  <si>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</si>
  <si>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</si>
  <si>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</si>
  <si>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</si>
  <si>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</si>
  <si>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</si>
  <si>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</si>
  <si>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</si>
  <si>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</si>
  <si>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</si>
  <si>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</si>
  <si>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</si>
  <si>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</si>
  <si>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</si>
  <si>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</si>
  <si>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</si>
  <si>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</si>
  <si>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</si>
  <si>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</si>
  <si>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</si>
  <si>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</si>
  <si>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</si>
  <si>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</si>
  <si>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</si>
  <si>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</si>
  <si>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</si>
  <si>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</si>
  <si>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</si>
  <si>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</si>
  <si>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</si>
  <si>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</si>
  <si>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</si>
  <si>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</si>
  <si>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</si>
  <si>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</si>
  <si>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</si>
  <si>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</si>
  <si>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</si>
  <si>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</si>
  <si>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</si>
  <si>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</si>
  <si>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</si>
  <si>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</si>
  <si>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</si>
  <si>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</si>
  <si>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</si>
  <si>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</si>
  <si>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</si>
  <si>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</si>
  <si>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</si>
  <si>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</si>
  <si>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</si>
  <si>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</si>
  <si>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</si>
  <si>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</si>
  <si>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</si>
  <si>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</si>
  <si>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</si>
  <si>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</si>
  <si>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</si>
  <si>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</si>
  <si>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</si>
  <si>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</si>
  <si>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</si>
  <si>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</si>
  <si>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</si>
  <si>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</si>
  <si>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</si>
  <si>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</si>
  <si>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</si>
  <si>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</si>
  <si>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</si>
  <si>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</si>
  <si>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</si>
  <si>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</si>
  <si>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</si>
  <si>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</si>
  <si>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</si>
  <si>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</si>
  <si>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</si>
  <si>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</si>
  <si>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</si>
  <si>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</si>
  <si>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</si>
  <si>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</si>
  <si>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</si>
  <si>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</si>
  <si>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</si>
  <si>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</si>
  <si>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</si>
  <si>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</si>
  <si>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</si>
  <si>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</si>
  <si>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</si>
  <si>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</si>
  <si>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</si>
  <si>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</si>
  <si>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</si>
  <si>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</si>
  <si>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</si>
  <si>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</si>
  <si>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</si>
  <si>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</si>
  <si>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</si>
  <si>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</si>
  <si>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</si>
  <si>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</si>
  <si>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</si>
  <si>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</si>
  <si>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</si>
  <si>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</si>
  <si>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</si>
  <si>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</si>
  <si>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</si>
  <si>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</si>
  <si>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</si>
  <si>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</si>
  <si>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</si>
  <si>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</si>
  <si>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</si>
  <si>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</si>
  <si>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</si>
  <si>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</si>
  <si>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</si>
  <si>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</si>
  <si>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</si>
  <si>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</si>
  <si>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</si>
  <si>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</si>
  <si>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</si>
  <si>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</si>
  <si>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</si>
  <si>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</si>
  <si>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</si>
  <si>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</si>
  <si>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</si>
  <si>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</si>
  <si>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</si>
  <si>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</si>
  <si>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</si>
  <si>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</si>
  <si>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</si>
  <si>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</si>
  <si>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</si>
  <si>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</si>
  <si>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</si>
  <si>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</si>
  <si>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</si>
  <si>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</si>
  <si>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</si>
  <si>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</si>
  <si>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</si>
  <si>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</si>
  <si>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</si>
  <si>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</si>
  <si>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</si>
  <si>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</si>
  <si>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</si>
  <si>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</si>
  <si>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</si>
  <si>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</si>
  <si>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</si>
  <si>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</si>
  <si>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</si>
  <si>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</si>
  <si>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</si>
  <si>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</si>
  <si>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</si>
  <si>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</si>
  <si>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</si>
  <si>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</si>
  <si>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</si>
  <si>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</si>
  <si>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</si>
  <si>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</si>
  <si>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</si>
  <si>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</si>
  <si>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</si>
  <si>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</si>
  <si>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</si>
  <si>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</si>
  <si>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</si>
  <si>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</si>
  <si>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</si>
  <si>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</si>
  <si>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</si>
  <si>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</si>
  <si>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</si>
  <si>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</si>
  <si>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</si>
  <si>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</si>
  <si>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</si>
  <si>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</si>
  <si>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</si>
  <si>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</si>
  <si>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</si>
  <si>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</si>
  <si>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</si>
  <si>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</si>
  <si>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</si>
  <si>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</si>
  <si>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</si>
  <si>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</si>
  <si>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</si>
  <si>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</si>
  <si>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</si>
  <si>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</si>
  <si>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</si>
  <si>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</si>
  <si>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</si>
  <si>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</si>
  <si>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</si>
  <si>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</si>
  <si>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</si>
  <si>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</si>
  <si>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</si>
  <si>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</si>
  <si>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</si>
  <si>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</si>
  <si>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</si>
  <si>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</si>
  <si>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</si>
  <si>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</si>
  <si>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</si>
  <si>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</si>
  <si>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</si>
  <si>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</si>
  <si>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</si>
  <si>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</si>
  <si>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</si>
  <si>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</si>
  <si>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</si>
  <si>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</si>
  <si>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</si>
  <si>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</si>
  <si>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</si>
  <si>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</si>
  <si>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</si>
  <si>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</si>
  <si>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</si>
  <si>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</si>
  <si>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</si>
  <si>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</si>
  <si>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</si>
  <si>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</si>
  <si>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</si>
  <si>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</si>
  <si>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</si>
  <si>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</si>
  <si>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</si>
  <si>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</si>
  <si>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</si>
  <si>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</si>
  <si>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</si>
  <si>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</si>
  <si>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</si>
  <si>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</si>
  <si>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</si>
  <si>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</si>
  <si>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</si>
  <si>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</si>
  <si>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</si>
  <si>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</si>
  <si>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</si>
  <si>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</si>
  <si>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</si>
  <si>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</si>
  <si>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</si>
  <si>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</si>
  <si>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</si>
  <si>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</si>
  <si>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</si>
  <si>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</si>
  <si>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</si>
  <si>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</si>
  <si>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</si>
  <si>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</si>
  <si>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</si>
  <si>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</si>
  <si>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</si>
  <si>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</si>
  <si>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</si>
  <si>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</si>
  <si>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</si>
  <si>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</si>
  <si>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</si>
  <si>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</si>
  <si>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</si>
  <si>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</si>
  <si>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</si>
  <si>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</si>
  <si>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</si>
  <si>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</si>
  <si>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</si>
  <si>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</si>
  <si>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</si>
  <si>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</si>
  <si>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</si>
  <si>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</si>
  <si>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</si>
  <si>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</si>
  <si>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</si>
  <si>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</si>
  <si>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</si>
  <si>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</si>
  <si>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</si>
  <si>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</si>
  <si>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</si>
  <si>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</si>
  <si>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</si>
  <si>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</si>
  <si>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</si>
  <si>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</si>
  <si>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</si>
  <si>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</si>
  <si>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</si>
  <si>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</si>
  <si>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</si>
  <si>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</si>
  <si>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</si>
  <si>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</si>
  <si>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</si>
  <si>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</si>
  <si>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</si>
  <si>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</si>
  <si>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</si>
  <si>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</si>
  <si>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</si>
  <si>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</si>
  <si>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</si>
  <si>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</si>
  <si>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</si>
  <si>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</si>
  <si>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</si>
  <si>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</si>
  <si>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</si>
  <si>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</si>
  <si>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</si>
  <si>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</si>
  <si>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</si>
  <si>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</si>
  <si>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</si>
  <si>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</si>
  <si>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</si>
  <si>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</si>
  <si>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</si>
  <si>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</si>
  <si>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</si>
  <si>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</si>
  <si>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</si>
  <si>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</si>
  <si>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</si>
  <si>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</si>
  <si>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</si>
  <si>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</si>
  <si>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</si>
  <si>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</si>
  <si>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</si>
  <si>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</si>
  <si>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</si>
  <si>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</si>
  <si>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</si>
  <si>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</si>
  <si>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</si>
  <si>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</si>
  <si>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</si>
  <si>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</si>
  <si>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</si>
  <si>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</si>
  <si>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</si>
  <si>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</si>
  <si>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</si>
  <si>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</si>
  <si>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</si>
  <si>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</si>
  <si>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</si>
  <si>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</si>
  <si>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</si>
  <si>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</si>
  <si>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</si>
  <si>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</si>
  <si>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</si>
  <si>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</si>
  <si>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</si>
  <si>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</si>
  <si>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</si>
  <si>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</si>
  <si>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</si>
  <si>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</si>
  <si>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</si>
  <si>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</si>
  <si>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</si>
  <si>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</si>
  <si>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</si>
  <si>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</si>
  <si>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</si>
  <si>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</si>
  <si>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</si>
  <si>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</si>
  <si>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</si>
  <si>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</si>
  <si>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</si>
  <si>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</si>
  <si>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</si>
  <si>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</si>
  <si>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</si>
  <si>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</si>
  <si>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</si>
  <si>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</si>
  <si>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</si>
  <si>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</si>
  <si>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</si>
  <si>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</si>
  <si>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</si>
  <si>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</si>
  <si>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</si>
  <si>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</si>
  <si>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</si>
  <si>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</si>
  <si>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</si>
  <si>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</si>
  <si>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</si>
  <si>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</si>
  <si>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</si>
  <si>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</si>
  <si>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</si>
  <si>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</si>
  <si>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</si>
  <si>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</si>
  <si>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</si>
  <si>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</si>
  <si>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</si>
  <si>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</si>
  <si>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</si>
  <si>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</si>
  <si>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</si>
  <si>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</si>
  <si>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</si>
  <si>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</si>
  <si>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</si>
  <si>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</si>
  <si>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</si>
  <si>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</si>
  <si>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</si>
  <si>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</si>
  <si>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</si>
  <si>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</si>
  <si>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</si>
  <si>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</si>
  <si>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</si>
  <si>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</si>
  <si>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</si>
  <si>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</si>
  <si>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</si>
  <si>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</si>
  <si>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</si>
  <si>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</si>
  <si>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</si>
  <si>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</si>
  <si>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</si>
  <si>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</si>
  <si>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</si>
  <si>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</si>
  <si>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</si>
  <si>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</si>
  <si>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</si>
  <si>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</si>
  <si>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</si>
  <si>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</si>
  <si>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</si>
  <si>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</si>
  <si>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</si>
  <si>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</si>
  <si>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</si>
  <si>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</si>
  <si>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</si>
  <si>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</si>
  <si>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</si>
  <si>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</si>
  <si>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</si>
  <si>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</si>
  <si>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</si>
  <si>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</si>
  <si>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</si>
  <si>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</si>
  <si>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</si>
  <si>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</si>
  <si>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</si>
  <si>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</si>
  <si>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</si>
  <si>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</si>
  <si>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</si>
  <si>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</si>
  <si>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</si>
  <si>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</si>
  <si>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</si>
  <si>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</si>
  <si>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</si>
  <si>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</si>
  <si>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</si>
  <si>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</si>
  <si>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</si>
  <si>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</si>
  <si>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</si>
  <si>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</si>
  <si>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</si>
  <si>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</si>
  <si>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</si>
  <si>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</si>
  <si>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</si>
  <si>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</si>
  <si>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</si>
  <si>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</si>
  <si>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</si>
  <si>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</si>
  <si>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</si>
  <si>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</si>
  <si>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</si>
  <si>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</si>
  <si>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</si>
  <si>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</si>
  <si>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</si>
  <si>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</si>
  <si>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</si>
  <si>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</si>
  <si>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</si>
  <si>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</si>
  <si>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</si>
  <si>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</si>
  <si>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</si>
  <si>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</si>
  <si>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</si>
  <si>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</si>
  <si>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</si>
  <si>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</si>
  <si>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</si>
  <si>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</si>
  <si>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</si>
  <si>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</si>
  <si>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</si>
  <si>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</si>
  <si>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</si>
  <si>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</si>
  <si>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</si>
  <si>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</si>
  <si>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</si>
  <si>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</si>
  <si>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</si>
  <si>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</si>
  <si>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</si>
  <si>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</si>
  <si>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</si>
  <si>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</si>
  <si>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</si>
  <si>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</si>
  <si>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</si>
  <si>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</si>
  <si>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</si>
  <si>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</si>
  <si>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</si>
  <si>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</si>
  <si>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</si>
  <si>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</si>
  <si>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</si>
  <si>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</si>
  <si>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</si>
  <si>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</si>
  <si>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</si>
  <si>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</si>
  <si>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</si>
  <si>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</si>
  <si>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</si>
  <si>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</si>
  <si>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</si>
  <si>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</si>
  <si>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</si>
  <si>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</si>
  <si>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</si>
  <si>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</si>
  <si>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</si>
  <si>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</si>
  <si>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</si>
  <si>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</si>
  <si>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</si>
  <si>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</si>
  <si>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</si>
  <si>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</si>
  <si>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</si>
  <si>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</si>
  <si>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</si>
  <si>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</si>
  <si>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</si>
  <si>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</si>
  <si>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</si>
  <si>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</si>
  <si>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</si>
  <si>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</si>
  <si>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</si>
  <si>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</si>
  <si>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</si>
  <si>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</si>
  <si>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</si>
  <si>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</si>
  <si>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</si>
  <si>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</si>
  <si>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</si>
  <si>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</si>
  <si>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</si>
  <si>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</si>
  <si>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</si>
  <si>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</si>
  <si>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</si>
  <si>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</si>
  <si>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</si>
  <si>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</si>
  <si>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</si>
  <si>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</si>
  <si>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</si>
  <si>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</si>
  <si>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</si>
  <si>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</si>
  <si>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</si>
  <si>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</si>
  <si>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</si>
  <si>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</si>
  <si>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</si>
  <si>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</si>
  <si>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</si>
  <si>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</si>
  <si>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</si>
  <si>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</si>
  <si>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</si>
  <si>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</si>
  <si>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</si>
  <si>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</si>
  <si>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</si>
  <si>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</si>
  <si>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</si>
  <si>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</si>
  <si>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</si>
  <si>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</si>
  <si>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</si>
  <si>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</si>
  <si>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</si>
  <si>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</si>
  <si>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</si>
  <si>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</si>
  <si>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</si>
  <si>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</si>
  <si>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</si>
  <si>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</si>
  <si>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</si>
  <si>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</si>
  <si>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</si>
  <si>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</si>
  <si>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</si>
  <si>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</si>
  <si>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</si>
  <si>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</si>
  <si>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</si>
  <si>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</si>
  <si>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</si>
  <si>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</si>
  <si>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</si>
  <si>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</si>
  <si>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</si>
  <si>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</si>
  <si>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</si>
  <si>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</si>
  <si>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</si>
  <si>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</si>
  <si>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</si>
  <si>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</si>
  <si>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</si>
  <si>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</si>
  <si>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</si>
  <si>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</si>
  <si>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</si>
  <si>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</si>
  <si>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</si>
  <si>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</si>
  <si>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</si>
  <si>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</si>
  <si>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</si>
  <si>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</si>
  <si>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</si>
  <si>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</si>
  <si>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</si>
  <si>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</si>
  <si>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</si>
  <si>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</si>
  <si>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</si>
  <si>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</si>
  <si>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</si>
  <si>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</si>
  <si>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</si>
  <si>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</si>
  <si>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</si>
  <si>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</si>
  <si>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</si>
  <si>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</si>
  <si>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</si>
  <si>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</si>
  <si>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</si>
  <si>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</si>
  <si>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</si>
  <si>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</si>
  <si>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</si>
  <si>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</si>
  <si>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</si>
  <si>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</si>
  <si>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</si>
  <si>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</si>
  <si>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</si>
  <si>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</si>
  <si>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</si>
  <si>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</si>
  <si>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</si>
  <si>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</si>
  <si>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</si>
  <si>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</si>
  <si>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</si>
  <si>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</si>
  <si>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</si>
  <si>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</si>
  <si>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</si>
  <si>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</si>
  <si>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</si>
  <si>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</si>
  <si>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</si>
  <si>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</si>
  <si>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</si>
  <si>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</si>
  <si>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</si>
  <si>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</si>
  <si>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</si>
  <si>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</si>
  <si>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</si>
  <si>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</si>
  <si>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</si>
  <si>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</si>
  <si>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</si>
  <si>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</si>
  <si>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</si>
  <si>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</si>
  <si>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</si>
  <si>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</si>
  <si>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</si>
  <si>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</si>
  <si>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</si>
  <si>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</si>
  <si>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</si>
  <si>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</si>
  <si>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</si>
  <si>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</si>
  <si>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</si>
  <si>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</si>
  <si>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</si>
  <si>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</si>
  <si>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</si>
  <si>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</si>
  <si>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</si>
  <si>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</si>
  <si>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</si>
  <si>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</si>
  <si>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</si>
  <si>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</si>
  <si>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</si>
  <si>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</si>
  <si>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</si>
  <si>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</si>
  <si>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</si>
  <si>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</si>
  <si>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</si>
  <si>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</si>
  <si>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</si>
  <si>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</si>
  <si>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</si>
  <si>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</si>
  <si>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</si>
  <si>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</si>
  <si>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</si>
  <si>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</si>
  <si>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</si>
  <si>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</si>
  <si>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</si>
  <si>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</si>
  <si>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</si>
  <si>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</si>
  <si>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</si>
  <si>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</si>
  <si>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</si>
  <si>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</si>
  <si>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</si>
  <si>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</si>
  <si>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</si>
  <si>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</si>
  <si>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</si>
  <si>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</si>
  <si>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</si>
  <si>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</si>
  <si>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</si>
  <si>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</si>
  <si>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</si>
  <si>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</si>
  <si>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</si>
  <si>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</si>
  <si>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</si>
  <si>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</si>
  <si>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</si>
  <si>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</si>
  <si>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</si>
  <si>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</si>
  <si>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</si>
  <si>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</si>
  <si>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</si>
  <si>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</si>
  <si>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</si>
  <si>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</si>
  <si>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</si>
  <si>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</si>
  <si>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</si>
  <si>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</si>
  <si>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</si>
  <si>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</si>
  <si>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</si>
  <si>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</si>
  <si>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</si>
  <si>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</si>
  <si>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</si>
  <si>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</si>
  <si>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</si>
  <si>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</si>
  <si>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</si>
  <si>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</si>
  <si>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</si>
  <si>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</si>
  <si>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</si>
  <si>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</si>
  <si>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</si>
  <si>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</si>
  <si>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</si>
  <si>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</si>
  <si>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</si>
  <si>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</si>
  <si>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</si>
  <si>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</si>
  <si>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</si>
  <si>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</si>
  <si>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</si>
  <si>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</si>
  <si>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</si>
  <si>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</si>
  <si>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</si>
  <si>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</si>
  <si>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</si>
  <si>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</si>
  <si>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</si>
  <si>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</si>
  <si>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</si>
  <si>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</si>
  <si>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</si>
  <si>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</si>
  <si>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</si>
  <si>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</si>
  <si>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</si>
  <si>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</si>
  <si>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</si>
  <si>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</si>
  <si>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</si>
  <si>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</si>
  <si>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</si>
  <si>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</si>
  <si>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</si>
  <si>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</si>
  <si>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</si>
  <si>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</si>
  <si>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</si>
  <si>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</si>
  <si>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</si>
  <si>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</si>
  <si>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</si>
  <si>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</si>
  <si>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</si>
  <si>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</si>
  <si>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</si>
  <si>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</si>
  <si>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</si>
  <si>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</si>
  <si>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</si>
  <si>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</si>
  <si>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</si>
  <si>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</si>
  <si>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</si>
  <si>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</si>
  <si>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</si>
  <si>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</si>
  <si>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</si>
  <si>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</si>
  <si>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</si>
  <si>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</si>
  <si>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</si>
  <si>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</si>
  <si>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</si>
  <si>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</si>
  <si>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</si>
  <si>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</si>
  <si>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</si>
  <si>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</si>
  <si>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</si>
  <si>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</si>
  <si>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</si>
  <si>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</si>
  <si>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</si>
  <si>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</si>
  <si>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</si>
  <si>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</si>
  <si>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</si>
  <si>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</si>
  <si>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</si>
  <si>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</si>
  <si>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</si>
  <si>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</si>
  <si>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</si>
  <si>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</si>
  <si>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</si>
  <si>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</si>
  <si>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</si>
  <si>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</si>
  <si>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</si>
  <si>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</si>
  <si>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</si>
  <si>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</si>
  <si>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</si>
  <si>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</si>
  <si>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</si>
  <si>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</si>
  <si>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</si>
  <si>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</si>
  <si>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</si>
  <si>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</si>
  <si>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</si>
  <si>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</si>
  <si>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</si>
  <si>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</si>
  <si>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</si>
  <si>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</si>
  <si>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</si>
  <si>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</si>
  <si>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</si>
  <si>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</si>
  <si>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</si>
  <si>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</si>
  <si>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</si>
  <si>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</si>
  <si>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</si>
  <si>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</si>
  <si>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</si>
  <si>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</si>
  <si>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</si>
  <si>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</si>
  <si>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</si>
  <si>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</si>
  <si>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</si>
  <si>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</si>
  <si>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</si>
  <si>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</si>
  <si>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</si>
  <si>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</si>
  <si>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</si>
  <si>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</si>
  <si>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</si>
  <si>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</si>
  <si>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</si>
  <si>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</si>
  <si>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</si>
  <si>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</si>
  <si>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</si>
  <si>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</si>
  <si>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</si>
  <si>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</si>
  <si>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</si>
  <si>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</si>
  <si>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</si>
  <si>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</si>
  <si>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</si>
  <si>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</si>
  <si>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</si>
  <si>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</si>
  <si>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</si>
  <si>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</si>
  <si>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</si>
  <si>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</si>
  <si>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</si>
  <si>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</si>
  <si>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</si>
  <si>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</si>
  <si>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</si>
  <si>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</si>
  <si>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</si>
  <si>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</si>
  <si>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</si>
  <si>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</si>
  <si>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</si>
  <si>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</si>
  <si>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</si>
  <si>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</si>
  <si>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</si>
  <si>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</si>
  <si>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</si>
  <si>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</si>
  <si>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</si>
  <si>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</si>
  <si>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</si>
  <si>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</si>
  <si>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</si>
  <si>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</si>
  <si>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</si>
  <si>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</si>
  <si>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</si>
  <si>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</si>
  <si>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</si>
  <si>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</si>
  <si>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</si>
  <si>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</si>
  <si>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</si>
  <si>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</si>
  <si>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</si>
  <si>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</si>
  <si>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</si>
  <si>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</si>
  <si>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</si>
  <si>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</si>
  <si>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</si>
  <si>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</si>
  <si>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</si>
  <si>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</si>
  <si>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</si>
  <si>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</si>
  <si>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</si>
  <si>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</si>
  <si>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</si>
  <si>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</si>
  <si>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</si>
  <si>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</si>
  <si>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</si>
  <si>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</si>
  <si>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</si>
  <si>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</si>
  <si>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</si>
  <si>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</si>
  <si>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</si>
  <si>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</si>
  <si>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</si>
  <si>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</si>
  <si>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</si>
  <si>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</si>
  <si>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</si>
  <si>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</si>
  <si>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</si>
  <si>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</si>
  <si>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</si>
  <si>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</si>
  <si>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</si>
  <si>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</si>
  <si>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</si>
  <si>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</si>
  <si>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</si>
  <si>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</si>
  <si>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</si>
  <si>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</si>
  <si>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</si>
  <si>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</si>
  <si>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</si>
  <si>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</si>
  <si>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</si>
  <si>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</si>
  <si>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</si>
  <si>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</si>
  <si>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</si>
  <si>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</si>
  <si>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</si>
  <si>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</si>
  <si>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</si>
  <si>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</si>
  <si>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</si>
  <si>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</si>
  <si>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</si>
  <si>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</si>
  <si>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</si>
  <si>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</si>
  <si>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</si>
  <si>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</si>
  <si>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</si>
  <si>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</si>
  <si>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</si>
  <si>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</si>
  <si>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</si>
  <si>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</si>
  <si>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</si>
  <si>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</si>
  <si>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</si>
  <si>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</si>
  <si>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</si>
  <si>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</si>
  <si>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</si>
  <si>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</si>
  <si>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</si>
  <si>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</si>
  <si>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</si>
  <si>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</si>
  <si>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</si>
  <si>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</si>
  <si>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</si>
  <si>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</si>
  <si>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</si>
  <si>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</si>
  <si>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</si>
  <si>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</si>
  <si>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</si>
  <si>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</si>
  <si>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</si>
  <si>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</si>
  <si>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</si>
  <si>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</si>
  <si>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</si>
  <si>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</si>
  <si>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</si>
  <si>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</si>
  <si>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</si>
  <si>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</si>
  <si>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</si>
  <si>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</si>
  <si>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</si>
  <si>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</si>
  <si>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</si>
  <si>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</si>
  <si>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</si>
  <si>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</si>
  <si>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</si>
  <si>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</si>
  <si>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</si>
  <si>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</si>
  <si>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</si>
  <si>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</si>
  <si>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</si>
  <si>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</si>
  <si>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</si>
  <si>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</si>
  <si>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</si>
  <si>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</si>
  <si>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</si>
  <si>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</si>
  <si>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</si>
  <si>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</si>
  <si>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</si>
  <si>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</si>
  <si>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</si>
  <si>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</si>
  <si>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</si>
  <si>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</si>
  <si>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</si>
  <si>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</si>
  <si>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</si>
  <si>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</si>
  <si>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</si>
  <si>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</si>
  <si>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</si>
  <si>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</si>
  <si>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</si>
  <si>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</si>
  <si>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</si>
  <si>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</si>
  <si>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</si>
  <si>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</si>
  <si>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</si>
  <si>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</si>
  <si>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</si>
  <si>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</si>
  <si>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</si>
  <si>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</si>
  <si>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</si>
  <si>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</si>
  <si>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</si>
  <si>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</si>
  <si>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</si>
  <si>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</si>
  <si>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</si>
  <si>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</si>
  <si>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</si>
  <si>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</si>
  <si>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</si>
  <si>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</si>
  <si>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</si>
  <si>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</si>
  <si>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</si>
  <si>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</si>
  <si>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</si>
  <si>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</si>
  <si>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</si>
  <si>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</si>
  <si>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</si>
  <si>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</si>
  <si>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</si>
  <si>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</si>
  <si>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</si>
  <si>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</si>
  <si>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</si>
  <si>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</si>
  <si>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</si>
  <si>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</si>
  <si>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</si>
  <si>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</si>
  <si>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</si>
  <si>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</si>
  <si>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</si>
  <si>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</si>
  <si>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</si>
  <si>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</si>
  <si>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</si>
  <si>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</si>
  <si>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</si>
  <si>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</si>
  <si>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</si>
  <si>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</si>
  <si>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</si>
  <si>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</si>
  <si>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</si>
  <si>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</si>
  <si>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</si>
  <si>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</si>
  <si>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</si>
  <si>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</si>
  <si>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</si>
  <si>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</si>
  <si>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</si>
  <si>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</si>
  <si>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</si>
  <si>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</si>
  <si>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</si>
  <si>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</si>
  <si>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</si>
  <si>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</si>
  <si>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</si>
  <si>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</si>
  <si>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</si>
  <si>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</si>
  <si>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</si>
  <si>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</si>
  <si>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</si>
  <si>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</si>
  <si>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</si>
  <si>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</si>
  <si>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</si>
  <si>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</si>
  <si>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</si>
  <si>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</si>
  <si>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</si>
  <si>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</si>
  <si>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</si>
  <si>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</si>
  <si>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</si>
  <si>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</si>
  <si>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</si>
  <si>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</si>
  <si>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</si>
  <si>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</si>
  <si>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</si>
  <si>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</si>
  <si>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</si>
  <si>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</si>
  <si>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</si>
  <si>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</si>
  <si>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</si>
  <si>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</si>
  <si>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</si>
  <si>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</si>
  <si>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</si>
  <si>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</si>
  <si>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</si>
  <si>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</si>
  <si>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</si>
  <si>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</si>
  <si>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</si>
  <si>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</si>
  <si>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</si>
  <si>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</si>
  <si>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</si>
  <si>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</si>
  <si>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</si>
  <si>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</si>
  <si>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</si>
  <si>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</si>
  <si>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</si>
  <si>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</si>
  <si>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</si>
  <si>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</si>
  <si>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</si>
  <si>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</si>
  <si>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</si>
  <si>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</si>
  <si>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</si>
  <si>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</si>
  <si>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</si>
  <si>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</si>
  <si>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</si>
  <si>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</si>
  <si>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</si>
  <si>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</si>
  <si>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</si>
  <si>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</si>
  <si>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</si>
  <si>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</si>
  <si>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</si>
  <si>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</si>
  <si>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</si>
  <si>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</si>
  <si>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</si>
  <si>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</si>
  <si>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</si>
  <si>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</si>
  <si>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</si>
  <si>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</si>
  <si>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</si>
  <si>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</si>
  <si>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</si>
  <si>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</si>
  <si>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</si>
  <si>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</si>
  <si>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</si>
  <si>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</si>
  <si>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</si>
  <si>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</si>
  <si>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</si>
  <si>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</si>
  <si>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</si>
  <si>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</si>
  <si>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</si>
  <si>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</si>
  <si>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</si>
  <si>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</si>
  <si>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</si>
  <si>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</si>
  <si>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</si>
  <si>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</si>
  <si>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</si>
  <si>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</si>
  <si>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</si>
  <si>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</si>
  <si>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</si>
  <si>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</si>
  <si>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</si>
  <si>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</si>
  <si>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</si>
  <si>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</si>
  <si>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</si>
  <si>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</si>
  <si>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</si>
  <si>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</si>
  <si>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</si>
  <si>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</si>
  <si>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</si>
  <si>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</si>
  <si>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</si>
  <si>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</si>
  <si>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</si>
  <si>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</si>
  <si>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</si>
  <si>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</si>
  <si>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</si>
  <si>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</si>
  <si>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</si>
  <si>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</si>
  <si>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</si>
  <si>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</si>
  <si>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</si>
  <si>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</si>
  <si>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</si>
  <si>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</si>
  <si>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</si>
  <si>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</si>
  <si>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</si>
  <si>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</si>
  <si>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</si>
  <si>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</si>
  <si>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</si>
  <si>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</si>
  <si>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</si>
  <si>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</si>
  <si>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</si>
  <si>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</si>
  <si>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</si>
  <si>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</si>
  <si>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</si>
  <si>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</si>
  <si>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</si>
  <si>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</si>
  <si>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</si>
  <si>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</si>
  <si>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</si>
  <si>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</si>
  <si>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</si>
  <si>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</si>
  <si>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</si>
  <si>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</si>
  <si>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</si>
  <si>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</si>
  <si>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</si>
  <si>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</si>
  <si>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</si>
  <si>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</si>
  <si>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</si>
  <si>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</si>
  <si>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</si>
  <si>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</si>
  <si>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</si>
  <si>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</si>
  <si>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</si>
  <si>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</si>
  <si>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</si>
  <si>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</si>
  <si>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</si>
  <si>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</si>
  <si>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</si>
  <si>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</si>
  <si>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</si>
  <si>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</si>
  <si>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</si>
  <si>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</si>
  <si>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</si>
  <si>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</si>
  <si>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</si>
  <si>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</si>
  <si>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</si>
  <si>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</si>
  <si>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</si>
  <si>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</si>
  <si>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</si>
  <si>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</si>
  <si>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</si>
  <si>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</si>
  <si>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</si>
  <si>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</si>
  <si>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</si>
  <si>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</si>
  <si>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</si>
  <si>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</si>
  <si>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</si>
  <si>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</si>
  <si>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</si>
  <si>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</si>
  <si>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</si>
  <si>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</si>
  <si>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</si>
  <si>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</si>
  <si>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</si>
  <si>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</si>
  <si>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</si>
  <si>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</si>
  <si>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</si>
  <si>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</si>
  <si>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</si>
  <si>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</si>
  <si>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</si>
  <si>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</si>
  <si>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</si>
  <si>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</si>
  <si>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</si>
  <si>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</si>
  <si>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</si>
  <si>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</si>
  <si>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</si>
  <si>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</si>
  <si>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</si>
  <si>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</si>
  <si>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</si>
  <si>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</si>
  <si>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</si>
  <si>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</si>
  <si>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</si>
  <si>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</si>
  <si>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</si>
  <si>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</si>
  <si>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</si>
  <si>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</si>
  <si>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</si>
  <si>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</si>
  <si>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</si>
  <si>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</si>
  <si>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</si>
  <si>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</si>
  <si>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</si>
  <si>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</si>
  <si>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</si>
  <si>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</si>
  <si>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</si>
  <si>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</si>
  <si>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</si>
  <si>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</si>
  <si>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</si>
  <si>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</si>
  <si>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</si>
  <si>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</si>
  <si>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</si>
  <si>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</si>
  <si>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</si>
  <si>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</si>
  <si>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</si>
  <si>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</si>
  <si>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</si>
  <si>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</si>
  <si>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</si>
  <si>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</si>
  <si>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</si>
  <si>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</si>
  <si>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</si>
  <si>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</si>
  <si>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</si>
  <si>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</si>
  <si>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</si>
  <si>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</si>
  <si>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</si>
  <si>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</si>
  <si>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</si>
  <si>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</si>
  <si>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</si>
  <si>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</si>
  <si>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</si>
  <si>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</si>
  <si>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</si>
  <si>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</si>
  <si>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</si>
  <si>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</si>
  <si>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</si>
  <si>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</si>
  <si>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</si>
  <si>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</si>
  <si>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</si>
  <si>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</si>
  <si>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</si>
  <si>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</si>
  <si>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</si>
  <si>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</si>
  <si>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</si>
  <si>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</si>
  <si>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</si>
  <si>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</si>
  <si>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</si>
  <si>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</si>
  <si>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</si>
  <si>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</si>
  <si>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</si>
  <si>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</si>
  <si>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</si>
  <si>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</si>
  <si>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</si>
  <si>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</si>
  <si>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</si>
  <si>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</si>
  <si>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</si>
  <si>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</si>
  <si>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</si>
  <si>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</si>
  <si>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</si>
  <si>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</si>
  <si>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</si>
  <si>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</si>
  <si>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</si>
  <si>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</si>
  <si>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</si>
  <si>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</si>
  <si>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</si>
  <si>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</si>
  <si>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</si>
  <si>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</si>
  <si>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</si>
  <si>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</si>
  <si>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</si>
  <si>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</si>
  <si>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</si>
  <si>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</si>
  <si>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</si>
  <si>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</si>
  <si>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</si>
  <si>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</si>
  <si>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</si>
  <si>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</si>
  <si>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</si>
  <si>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</si>
  <si>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</si>
  <si>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</si>
  <si>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</si>
  <si>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</si>
  <si>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</si>
  <si>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</si>
  <si>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</si>
  <si>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</si>
  <si>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</si>
  <si>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</si>
  <si>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</si>
  <si>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</si>
  <si>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</si>
  <si>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</si>
  <si>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</si>
  <si>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</si>
  <si>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</si>
  <si>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</si>
  <si>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</si>
  <si>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</si>
  <si>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</si>
  <si>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</si>
  <si>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</si>
  <si>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</si>
  <si>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</si>
  <si>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</si>
  <si>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</si>
  <si>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</si>
  <si>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</si>
  <si>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</si>
  <si>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</si>
  <si>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</si>
  <si>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</si>
  <si>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</si>
  <si>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</si>
  <si>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</si>
  <si>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</si>
  <si>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</si>
  <si>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</si>
  <si>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</si>
  <si>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</si>
  <si>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</si>
  <si>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</si>
  <si>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</si>
  <si>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</si>
  <si>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</si>
  <si>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</si>
  <si>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</si>
  <si>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</si>
  <si>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</si>
  <si>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</si>
  <si>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</si>
  <si>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</si>
  <si>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</si>
  <si>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</si>
  <si>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</si>
  <si>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</si>
  <si>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</si>
  <si>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</si>
  <si>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</si>
  <si>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</si>
  <si>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</si>
  <si>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</si>
  <si>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</si>
  <si>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</si>
  <si>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</si>
  <si>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</si>
  <si>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</si>
  <si>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</si>
  <si>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</si>
  <si>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</si>
  <si>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</si>
  <si>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</si>
  <si>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</si>
  <si>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</si>
  <si>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</si>
  <si>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</si>
  <si>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</si>
  <si>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</si>
  <si>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</si>
  <si>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</si>
  <si>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</si>
  <si>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</si>
  <si>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</si>
  <si>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</si>
  <si>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</si>
  <si>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</si>
  <si>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</si>
  <si>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</si>
  <si>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</si>
  <si>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</si>
  <si>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</si>
  <si>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</si>
  <si>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</si>
  <si>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</si>
  <si>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</si>
  <si>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</si>
  <si>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</si>
  <si>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</si>
  <si>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</si>
  <si>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</si>
  <si>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</si>
  <si>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</si>
  <si>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</si>
  <si>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</si>
  <si>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</si>
  <si>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</si>
  <si>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</si>
  <si>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</si>
  <si>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</si>
  <si>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</si>
  <si>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</si>
  <si>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</si>
  <si>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</si>
  <si>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</si>
  <si>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</si>
  <si>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</si>
  <si>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</si>
  <si>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</si>
  <si>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</si>
  <si>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</si>
  <si>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</si>
  <si>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</si>
  <si>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</si>
  <si>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</si>
  <si>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</si>
  <si>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</si>
  <si>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</si>
  <si>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</si>
  <si>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</si>
  <si>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</si>
  <si>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</si>
  <si>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</si>
  <si>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</si>
  <si>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</si>
  <si>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</si>
  <si>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</si>
  <si>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</si>
  <si>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</si>
  <si>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</si>
  <si>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</si>
  <si>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</si>
  <si>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</si>
  <si>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</si>
  <si>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</si>
  <si>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</si>
  <si>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</si>
  <si>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</si>
  <si>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</si>
  <si>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</si>
  <si>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</si>
  <si>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</si>
  <si>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</si>
  <si>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</si>
  <si>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</si>
  <si>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</si>
  <si>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</si>
  <si>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</si>
  <si>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</si>
  <si>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</si>
  <si>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</si>
  <si>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</si>
  <si>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</si>
  <si>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</si>
  <si>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</si>
  <si>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</si>
  <si>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</si>
  <si>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</si>
  <si>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</si>
  <si>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</si>
  <si>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</si>
  <si>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</si>
  <si>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</si>
  <si>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</si>
  <si>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</si>
  <si>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</si>
  <si>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</si>
  <si>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</si>
  <si>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</si>
  <si>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</si>
  <si>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</si>
  <si>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</si>
  <si>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</si>
  <si>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</si>
  <si>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</si>
  <si>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</si>
  <si>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</si>
  <si>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</si>
  <si>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</si>
  <si>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</si>
  <si>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</si>
  <si>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</si>
  <si>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</si>
  <si>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</si>
  <si>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</si>
  <si>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</si>
  <si>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</si>
  <si>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</si>
  <si>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</si>
  <si>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</si>
  <si>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</si>
  <si>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</si>
  <si>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</si>
  <si>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</si>
  <si>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</si>
  <si>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</si>
  <si>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</si>
  <si>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</si>
  <si>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</si>
  <si>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</si>
  <si>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</si>
  <si>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</si>
  <si>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</si>
  <si>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</si>
  <si>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</si>
  <si>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</si>
  <si>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</si>
  <si>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</si>
  <si>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</si>
  <si>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</si>
  <si>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</si>
  <si>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</si>
  <si>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</si>
  <si>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</si>
  <si>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</si>
  <si>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</si>
  <si>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</si>
  <si>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</si>
  <si>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</si>
  <si>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</si>
  <si>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</si>
  <si>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</si>
  <si>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</si>
  <si>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</si>
  <si>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</si>
  <si>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</si>
  <si>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</si>
  <si>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</si>
  <si>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</si>
  <si>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</si>
  <si>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</si>
  <si>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</si>
  <si>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</si>
  <si>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</si>
  <si>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</si>
  <si>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</si>
  <si>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</si>
  <si>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</si>
  <si>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</si>
  <si>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</si>
  <si>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</si>
  <si>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</si>
  <si>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</si>
  <si>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</si>
  <si>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</si>
  <si>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</si>
  <si>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</si>
  <si>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</si>
  <si>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</si>
  <si>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</si>
  <si>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</si>
  <si>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</si>
  <si>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</si>
  <si>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</si>
  <si>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</si>
  <si>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</si>
  <si>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</si>
  <si>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</si>
  <si>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</si>
  <si>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</si>
  <si>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</si>
  <si>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</si>
  <si>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</si>
  <si>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</si>
  <si>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</si>
  <si>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</si>
  <si>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</si>
  <si>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</si>
  <si>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</si>
  <si>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</si>
  <si>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</si>
  <si>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</si>
  <si>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</si>
  <si>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</si>
  <si>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</si>
  <si>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</si>
  <si>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</si>
  <si>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</si>
  <si>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</si>
  <si>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</si>
  <si>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</si>
  <si>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</si>
  <si>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</si>
  <si>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</si>
  <si>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</si>
  <si>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</si>
  <si>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</si>
  <si>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</si>
  <si>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</si>
  <si>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</si>
  <si>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</si>
  <si>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</si>
  <si>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</si>
  <si>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</si>
  <si>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</si>
  <si>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</si>
  <si>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</si>
  <si>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</si>
  <si>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</si>
  <si>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</si>
  <si>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</si>
  <si>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</si>
  <si>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</si>
  <si>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</si>
  <si>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</si>
  <si>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</si>
  <si>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</si>
  <si>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</si>
  <si>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</si>
  <si>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</si>
  <si>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</si>
  <si>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</si>
  <si>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</si>
  <si>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</si>
  <si>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</si>
  <si>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</si>
  <si>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</si>
  <si>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</si>
  <si>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</si>
  <si>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</si>
  <si>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</si>
  <si>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</si>
  <si>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</si>
  <si>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</si>
  <si>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</si>
  <si>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</si>
  <si>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</si>
  <si>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</si>
  <si>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</si>
  <si>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</si>
  <si>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</si>
  <si>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</si>
  <si>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</si>
  <si>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</si>
  <si>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</si>
  <si>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</si>
  <si>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</si>
  <si>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</si>
  <si>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</si>
  <si>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</si>
  <si>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</si>
  <si>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</si>
  <si>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</si>
  <si>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</si>
  <si>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</si>
  <si>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</si>
  <si>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</si>
  <si>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</si>
  <si>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</si>
  <si>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</si>
  <si>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</si>
  <si>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</si>
  <si>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</si>
  <si>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</si>
  <si>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</si>
  <si>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</si>
  <si>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</si>
  <si>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</si>
  <si>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</si>
  <si>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</si>
  <si>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</si>
  <si>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</si>
  <si>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</si>
  <si>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</si>
  <si>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</si>
  <si>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</si>
  <si>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</si>
  <si>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</si>
  <si>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</si>
  <si>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</si>
  <si>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</si>
  <si>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</si>
  <si>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</si>
  <si>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</si>
  <si>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</si>
  <si>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</si>
  <si>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</si>
  <si>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</si>
  <si>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</si>
  <si>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</si>
  <si>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</si>
  <si>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</si>
  <si>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</si>
  <si>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</si>
  <si>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</si>
  <si>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</si>
  <si>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</si>
  <si>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</si>
  <si>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</si>
  <si>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</si>
  <si>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</si>
  <si>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</si>
  <si>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</si>
  <si>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</si>
  <si>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</si>
  <si>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</si>
  <si>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</si>
  <si>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</si>
  <si>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</si>
  <si>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</si>
  <si>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</si>
  <si>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</si>
  <si>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</si>
  <si>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</si>
  <si>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</si>
  <si>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</si>
  <si>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</si>
  <si>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</si>
  <si>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</si>
  <si>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</si>
  <si>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</si>
  <si>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</si>
  <si>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</si>
  <si>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</si>
  <si>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</si>
  <si>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</si>
  <si>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</si>
  <si>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</si>
  <si>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</si>
  <si>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</si>
  <si>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</si>
  <si>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</si>
  <si>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</si>
  <si>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</si>
  <si>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</si>
  <si>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</si>
  <si>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</si>
  <si>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</si>
  <si>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</si>
  <si>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</si>
  <si>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</si>
  <si>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</si>
  <si>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</si>
  <si>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</si>
  <si>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</si>
  <si>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</si>
  <si>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</si>
  <si>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</si>
  <si>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</si>
  <si>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</si>
  <si>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</si>
  <si>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</si>
  <si>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</si>
  <si>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</si>
  <si>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</si>
  <si>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</si>
  <si>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</si>
  <si>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</si>
  <si>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</si>
  <si>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</si>
  <si>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</si>
  <si>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</si>
  <si>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</si>
  <si>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</si>
  <si>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</si>
  <si>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</si>
  <si>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</si>
  <si>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</si>
  <si>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</si>
  <si>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</si>
  <si>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</si>
  <si>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</si>
  <si>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</si>
  <si>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</si>
  <si>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</si>
  <si>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</si>
  <si>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</si>
  <si>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</si>
  <si>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</si>
  <si>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</si>
  <si>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</si>
  <si>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</si>
  <si>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</si>
  <si>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</si>
  <si>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</si>
  <si>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</si>
  <si>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</si>
  <si>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</si>
  <si>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</si>
  <si>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</si>
  <si>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</si>
  <si>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</si>
  <si>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</si>
  <si>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</si>
  <si>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</si>
  <si>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</si>
  <si>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</si>
  <si>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</si>
  <si>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</si>
  <si>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</si>
  <si>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</si>
  <si>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</si>
  <si>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</si>
  <si>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</si>
  <si>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</si>
  <si>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</si>
  <si>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</si>
  <si>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</si>
  <si>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</si>
  <si>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</si>
  <si>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</si>
  <si>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</si>
  <si>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</si>
  <si>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</si>
  <si>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</si>
  <si>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</si>
  <si>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</si>
  <si>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</si>
  <si>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</si>
  <si>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</si>
  <si>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</si>
  <si>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</si>
  <si>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</si>
  <si>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</si>
  <si>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</si>
  <si>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</si>
  <si>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</si>
  <si>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</si>
  <si>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</si>
  <si>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</si>
  <si>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</si>
  <si>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</si>
  <si>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</si>
  <si>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</si>
  <si>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</si>
  <si>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</si>
  <si>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</si>
  <si>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</si>
  <si>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</si>
  <si>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</si>
  <si>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</si>
  <si>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</si>
  <si>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</si>
  <si>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</si>
  <si>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</si>
  <si>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</si>
  <si>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</si>
  <si>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</si>
  <si>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</si>
  <si>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</si>
  <si>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</si>
  <si>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</si>
  <si>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</si>
  <si>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</si>
  <si>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</si>
  <si>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</si>
  <si>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</si>
  <si>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</si>
  <si>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</si>
  <si>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</si>
  <si>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</si>
  <si>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</si>
  <si>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</si>
  <si>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</si>
  <si>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</si>
  <si>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</si>
  <si>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</si>
  <si>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</si>
  <si>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</si>
  <si>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</si>
  <si>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</si>
  <si>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</si>
  <si>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</si>
  <si>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</si>
  <si>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</si>
  <si>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</si>
  <si>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</si>
  <si>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</si>
  <si>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</si>
  <si>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</si>
  <si>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</si>
  <si>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</si>
  <si>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</si>
  <si>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</si>
  <si>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</si>
  <si>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</si>
  <si>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</si>
  <si>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</si>
  <si>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</si>
  <si>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</si>
  <si>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</si>
  <si>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</si>
  <si>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</si>
  <si>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</si>
  <si>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</si>
  <si>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</si>
  <si>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</si>
  <si>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</si>
  <si>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</si>
  <si>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</si>
  <si>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</si>
  <si>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</si>
  <si>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</si>
  <si>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</si>
  <si>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</si>
  <si>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</si>
  <si>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</si>
  <si>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</si>
  <si>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</si>
  <si>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</si>
  <si>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</si>
  <si>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</si>
  <si>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</si>
  <si>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</si>
  <si>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</si>
  <si>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</si>
  <si>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</si>
  <si>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</si>
  <si>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</si>
  <si>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</si>
  <si>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</si>
  <si>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</si>
  <si>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</si>
  <si>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</si>
  <si>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</si>
  <si>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</si>
  <si>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</si>
  <si>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</si>
  <si>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</si>
  <si>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</si>
  <si>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</si>
  <si>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</si>
  <si>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</si>
  <si>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</si>
  <si>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</si>
  <si>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</si>
  <si>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</si>
  <si>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</si>
  <si>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</si>
  <si>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</si>
  <si>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</si>
  <si>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</si>
  <si>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</si>
  <si>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</si>
  <si>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</si>
  <si>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</si>
  <si>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</si>
  <si>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</si>
  <si>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</si>
  <si>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</si>
  <si>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</si>
  <si>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</si>
  <si>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</si>
  <si>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</si>
  <si>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</si>
  <si>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</si>
  <si>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</si>
  <si>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</si>
  <si>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</si>
  <si>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</si>
  <si>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</si>
  <si>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</si>
  <si>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</si>
  <si>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</si>
  <si>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</si>
  <si>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</si>
  <si>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</si>
  <si>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</si>
  <si>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</si>
  <si>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</si>
  <si>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</si>
  <si>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</si>
  <si>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</si>
  <si>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</si>
  <si>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</si>
  <si>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</si>
  <si>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</si>
  <si>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</si>
  <si>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</si>
  <si>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</si>
  <si>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</si>
  <si>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</si>
  <si>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</si>
  <si>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</si>
  <si>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</si>
  <si>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</si>
  <si>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</si>
  <si>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</si>
  <si>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</si>
  <si>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</si>
  <si>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</si>
  <si>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</si>
  <si>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</si>
  <si>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</si>
  <si>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</si>
  <si>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</si>
  <si>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</si>
  <si>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</si>
  <si>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</si>
  <si>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</si>
  <si>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</si>
  <si>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</si>
  <si>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</si>
  <si>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</si>
  <si>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</si>
  <si>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</si>
  <si>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</si>
  <si>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</si>
  <si>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</si>
  <si>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</si>
  <si>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</si>
  <si>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</si>
  <si>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</si>
  <si>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</si>
  <si>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</si>
  <si>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</si>
  <si>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</si>
  <si>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</si>
  <si>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</si>
  <si>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</si>
  <si>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</si>
  <si>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</si>
  <si>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</si>
  <si>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</si>
  <si>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</si>
  <si>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</si>
  <si>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</si>
  <si>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</si>
  <si>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</si>
  <si>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</si>
  <si>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</si>
  <si>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</si>
  <si>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</si>
  <si>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</si>
  <si>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</si>
  <si>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</si>
  <si>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</si>
  <si>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</si>
  <si>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</si>
  <si>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</si>
  <si>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</si>
  <si>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</si>
  <si>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</si>
  <si>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</si>
  <si>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</si>
  <si>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</si>
  <si>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</si>
  <si>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</si>
  <si>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</si>
  <si>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</si>
  <si>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</si>
  <si>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</si>
  <si>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</si>
  <si>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</si>
  <si>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</si>
  <si>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</si>
  <si>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</si>
  <si>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</si>
  <si>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</si>
  <si>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</si>
  <si>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</si>
  <si>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</si>
  <si>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</si>
  <si>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</si>
  <si>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</si>
  <si>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</si>
  <si>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</si>
  <si>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</si>
  <si>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</si>
  <si>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</si>
  <si>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</si>
  <si>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</si>
  <si>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</si>
  <si>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</si>
  <si>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</si>
  <si>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</si>
  <si>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</si>
  <si>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</si>
  <si>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</si>
  <si>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</si>
  <si>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</si>
  <si>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</si>
  <si>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</si>
  <si>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</si>
  <si>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</si>
  <si>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</si>
  <si>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</si>
  <si>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</si>
  <si>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</si>
  <si>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</si>
  <si>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</si>
  <si>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</si>
  <si>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</si>
  <si>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</si>
  <si>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</si>
  <si>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</si>
  <si>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</si>
  <si>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</si>
  <si>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</si>
  <si>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</si>
  <si>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</si>
  <si>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</si>
  <si>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</si>
  <si>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</si>
  <si>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</si>
  <si>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</si>
  <si>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</si>
  <si>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</si>
  <si>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</si>
  <si>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</si>
  <si>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</si>
  <si>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</si>
  <si>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</si>
  <si>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</si>
  <si>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</si>
  <si>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</si>
  <si>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</si>
  <si>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</si>
  <si>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</si>
  <si>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</si>
  <si>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</si>
  <si>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</si>
  <si>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</si>
  <si>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</si>
  <si>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</si>
  <si>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</si>
  <si>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</si>
  <si>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</si>
  <si>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</si>
  <si>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</si>
  <si>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</si>
  <si>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</si>
  <si>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</si>
  <si>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</si>
  <si>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</si>
  <si>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</si>
  <si>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</si>
  <si>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</si>
  <si>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</si>
  <si>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</si>
  <si>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</si>
  <si>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</si>
  <si>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</si>
  <si>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</si>
  <si>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</si>
  <si>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</si>
  <si>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</si>
  <si>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</si>
  <si>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</si>
  <si>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</si>
  <si>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</si>
  <si>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</si>
  <si>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</si>
  <si>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</si>
  <si>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</si>
  <si>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</si>
  <si>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</si>
  <si>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</si>
  <si>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</si>
  <si>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</si>
  <si>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</si>
  <si>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</si>
  <si>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</si>
  <si>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</si>
  <si>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</si>
  <si>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</si>
  <si>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</si>
  <si>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</si>
  <si>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</si>
  <si>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</si>
  <si>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</si>
  <si>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</si>
  <si>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</si>
  <si>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</si>
  <si>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</si>
  <si>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</si>
  <si>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</si>
  <si>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</si>
  <si>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</si>
  <si>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</si>
  <si>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</si>
  <si>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</si>
  <si>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</si>
  <si>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</si>
  <si>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</si>
  <si>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</si>
  <si>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</si>
  <si>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</si>
  <si>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</si>
  <si>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</si>
  <si>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</si>
  <si>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</si>
  <si>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</si>
  <si>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</si>
  <si>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</si>
  <si>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</si>
  <si>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</si>
  <si>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</si>
  <si>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</si>
  <si>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</si>
  <si>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</si>
  <si>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</si>
  <si>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</si>
  <si>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</si>
  <si>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</si>
  <si>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</si>
  <si>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</si>
  <si>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</si>
  <si>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</si>
  <si>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</si>
  <si>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</si>
  <si>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</si>
  <si>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</si>
  <si>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</si>
  <si>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</si>
  <si>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</si>
  <si>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</si>
  <si>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</si>
  <si>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</si>
  <si>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</si>
  <si>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</si>
  <si>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</si>
  <si>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</si>
  <si>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</si>
  <si>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</si>
  <si>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</si>
  <si>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</si>
  <si>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</si>
  <si>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</si>
  <si>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</si>
  <si>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</si>
  <si>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</si>
  <si>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</si>
  <si>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</si>
  <si>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</si>
  <si>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</si>
  <si>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</si>
  <si>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</si>
  <si>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</si>
  <si>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</si>
  <si>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</si>
  <si>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</si>
  <si>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</si>
  <si>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</si>
  <si>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</si>
  <si>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</si>
  <si>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</si>
  <si>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</si>
  <si>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</si>
  <si>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</si>
  <si>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</si>
  <si>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</si>
  <si>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</si>
  <si>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</si>
  <si>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</si>
  <si>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</si>
  <si>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</si>
  <si>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</si>
  <si>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</si>
  <si>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</si>
  <si>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</si>
  <si>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</si>
  <si>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</si>
  <si>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</si>
  <si>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</si>
  <si>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</si>
  <si>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</si>
  <si>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</si>
  <si>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</si>
  <si>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</si>
  <si>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</si>
  <si>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</si>
  <si>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</si>
  <si>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</si>
  <si>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</si>
  <si>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</si>
  <si>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</si>
  <si>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</si>
  <si>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</si>
  <si>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</si>
  <si>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</si>
  <si>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</si>
  <si>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</si>
  <si>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</si>
  <si>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</si>
  <si>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</si>
  <si>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</si>
  <si>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</si>
  <si>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</si>
  <si>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</si>
  <si>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</si>
  <si>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</si>
  <si>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</si>
  <si>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</si>
  <si>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</si>
  <si>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</si>
  <si>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</si>
  <si>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</si>
  <si>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</si>
  <si>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</si>
  <si>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</si>
  <si>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</si>
  <si>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</si>
  <si>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</si>
  <si>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</si>
  <si>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</si>
  <si>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</si>
  <si>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</si>
  <si>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</si>
  <si>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</si>
  <si>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</si>
  <si>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</si>
  <si>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</si>
  <si>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</si>
  <si>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</si>
  <si>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</si>
  <si>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</si>
  <si>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</si>
  <si>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</si>
  <si>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</si>
  <si>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</si>
  <si>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</si>
  <si>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</si>
  <si>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</si>
  <si>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</si>
  <si>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</si>
  <si>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</si>
  <si>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</si>
  <si>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</si>
  <si>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</si>
  <si>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</si>
  <si>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</si>
  <si>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</si>
  <si>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</si>
  <si>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</si>
  <si>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</si>
  <si>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</si>
  <si>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</si>
  <si>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</si>
  <si>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</si>
  <si>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</si>
  <si>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</si>
  <si>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</si>
  <si>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</si>
  <si>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</si>
  <si>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</si>
  <si>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</si>
  <si>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</si>
  <si>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</si>
  <si>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</si>
  <si>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</si>
  <si>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</si>
  <si>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</si>
  <si>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</si>
  <si>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</si>
  <si>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</si>
  <si>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</si>
  <si>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</si>
  <si>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</si>
  <si>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</si>
  <si>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</si>
  <si>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</si>
  <si>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</si>
  <si>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</si>
  <si>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</si>
  <si>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</si>
  <si>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</si>
  <si>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</si>
  <si>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</si>
  <si>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</si>
  <si>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</si>
  <si>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</si>
  <si>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</si>
  <si>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</si>
  <si>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</si>
  <si>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</si>
  <si>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</si>
  <si>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</si>
  <si>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</si>
  <si>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</si>
  <si>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</si>
  <si>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</si>
  <si>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</si>
  <si>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</si>
  <si>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</si>
  <si>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</si>
  <si>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</si>
  <si>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</si>
  <si>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</si>
  <si>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</si>
  <si>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</si>
  <si>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</si>
  <si>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</si>
  <si>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</si>
  <si>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</si>
  <si>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</si>
  <si>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</si>
  <si>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</si>
  <si>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</si>
  <si>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</si>
  <si>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</si>
  <si>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</si>
  <si>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</si>
  <si>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</si>
  <si>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</si>
  <si>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</si>
  <si>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</si>
  <si>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</si>
  <si>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</si>
  <si>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</si>
  <si>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</si>
  <si>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</si>
  <si>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</si>
  <si>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</si>
  <si>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</si>
  <si>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</si>
  <si>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</si>
  <si>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</si>
  <si>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</si>
  <si>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</si>
  <si>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</si>
  <si>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</si>
  <si>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</si>
  <si>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</si>
  <si>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</si>
  <si>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</si>
  <si>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</si>
  <si>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</si>
  <si>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</si>
  <si>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</si>
  <si>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</si>
  <si>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</si>
  <si>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</si>
  <si>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</si>
  <si>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</si>
  <si>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</si>
  <si>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</si>
  <si>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</si>
  <si>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</si>
  <si>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</si>
  <si>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</si>
  <si>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</si>
  <si>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</si>
  <si>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</si>
  <si>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</si>
  <si>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</si>
  <si>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</si>
  <si>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</si>
  <si>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</si>
  <si>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</si>
  <si>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</si>
  <si>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</si>
  <si>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</si>
  <si>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</si>
  <si>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</si>
  <si>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</si>
  <si>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</si>
  <si>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</si>
  <si>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</si>
  <si>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</si>
  <si>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</si>
  <si>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</si>
  <si>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</si>
  <si>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</si>
  <si>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</si>
  <si>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</si>
  <si>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</si>
  <si>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</si>
  <si>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</si>
  <si>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</si>
  <si>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</si>
  <si>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</si>
  <si>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</si>
  <si>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</si>
  <si>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</si>
  <si>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</si>
  <si>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</si>
  <si>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</si>
  <si>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</si>
  <si>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</si>
  <si>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</si>
  <si>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</si>
  <si>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</si>
  <si>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</si>
  <si>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</si>
  <si>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</si>
  <si>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</si>
  <si>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</si>
  <si>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</si>
  <si>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</si>
  <si>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</si>
  <si>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</si>
  <si>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</si>
  <si>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</si>
  <si>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</si>
  <si>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</si>
  <si>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</si>
  <si>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</si>
  <si>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</si>
  <si>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</si>
  <si>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</si>
  <si>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</si>
  <si>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</si>
  <si>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</si>
  <si>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</si>
  <si>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</si>
  <si>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</si>
  <si>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</si>
  <si>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</si>
  <si>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</si>
  <si>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</si>
  <si>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</si>
  <si>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</si>
  <si>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</si>
  <si>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</si>
  <si>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</si>
  <si>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</si>
  <si>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</si>
  <si>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</si>
  <si>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</si>
  <si>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</si>
  <si>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</si>
  <si>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</si>
  <si>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</si>
  <si>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</si>
  <si>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</si>
  <si>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</si>
  <si>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</si>
  <si>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</si>
  <si>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</si>
  <si>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</si>
  <si>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</si>
  <si>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</si>
  <si>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</si>
  <si>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</si>
  <si>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</si>
  <si>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</si>
  <si>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</si>
  <si>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</si>
  <si>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</si>
  <si>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</si>
  <si>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</si>
  <si>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</si>
  <si>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</si>
  <si>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</si>
  <si>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</si>
  <si>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</si>
  <si>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</si>
  <si>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</si>
  <si>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</si>
  <si>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</si>
  <si>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</si>
  <si>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</si>
  <si>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</si>
  <si>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</si>
  <si>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</si>
  <si>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</si>
  <si>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</si>
  <si>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</si>
  <si>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</si>
  <si>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</si>
  <si>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</si>
  <si>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</si>
  <si>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</si>
  <si>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</si>
  <si>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</si>
  <si>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</si>
  <si>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</si>
  <si>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</si>
  <si>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</si>
  <si>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</si>
  <si>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</si>
  <si>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</si>
  <si>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</si>
  <si>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</si>
  <si>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</si>
  <si>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</si>
  <si>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</si>
  <si>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</si>
  <si>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</si>
  <si>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</si>
  <si>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</si>
  <si>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</si>
  <si>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</si>
  <si>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</si>
  <si>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</si>
  <si>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</si>
  <si>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</si>
  <si>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</si>
  <si>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</si>
  <si>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</si>
  <si>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</si>
  <si>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</si>
  <si>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</si>
  <si>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</si>
  <si>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</si>
  <si>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</si>
  <si>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</si>
  <si>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</si>
  <si>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</si>
  <si>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</si>
  <si>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</si>
  <si>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</si>
  <si>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</si>
  <si>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</si>
  <si>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</si>
  <si>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</si>
  <si>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</si>
  <si>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</si>
  <si>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</si>
  <si>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</si>
  <si>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</si>
  <si>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</si>
  <si>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</si>
  <si>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</si>
  <si>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</si>
  <si>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</si>
  <si>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</si>
  <si>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</si>
  <si>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</si>
  <si>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</si>
  <si>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</si>
  <si>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</si>
  <si>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</si>
  <si>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</si>
  <si>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</si>
  <si>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</si>
  <si>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</si>
  <si>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</si>
  <si>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</si>
  <si>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</si>
  <si>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</si>
  <si>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</si>
  <si>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</si>
  <si>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</si>
  <si>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</si>
  <si>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</si>
  <si>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</si>
  <si>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</si>
  <si>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</si>
  <si>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</si>
  <si>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</si>
  <si>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</si>
  <si>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</si>
  <si>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</si>
  <si>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</si>
  <si>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</si>
  <si>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</si>
  <si>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</si>
  <si>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</si>
  <si>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</si>
  <si>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</si>
  <si>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</si>
  <si>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</si>
  <si>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</si>
  <si>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</si>
  <si>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</si>
  <si>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</si>
  <si>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</si>
  <si>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</si>
  <si>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</si>
  <si>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</si>
  <si>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</si>
  <si>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</si>
  <si>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</si>
  <si>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</si>
  <si>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</si>
  <si>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</si>
  <si>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</si>
  <si>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</si>
  <si>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</si>
  <si>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</si>
  <si>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</si>
  <si>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</si>
  <si>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</si>
  <si>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</si>
  <si>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</si>
  <si>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</si>
  <si>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</si>
  <si>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</si>
  <si>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</si>
  <si>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</si>
  <si>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</si>
  <si>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</si>
  <si>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</si>
  <si>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</si>
  <si>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</si>
  <si>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</si>
  <si>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</si>
  <si>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</si>
  <si>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</si>
  <si>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</si>
  <si>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</si>
  <si>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</si>
  <si>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</si>
  <si>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</si>
  <si>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</si>
  <si>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</si>
  <si>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</si>
  <si>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</si>
  <si>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</si>
  <si>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</si>
  <si>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</si>
  <si>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</si>
  <si>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</si>
  <si>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</si>
  <si>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</si>
  <si>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</si>
  <si>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</si>
  <si>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</si>
  <si>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</si>
  <si>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</si>
  <si>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</si>
  <si>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</si>
  <si>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</si>
  <si>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</si>
  <si>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</si>
  <si>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</si>
  <si>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</si>
  <si>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</si>
  <si>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</si>
  <si>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</si>
  <si>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</si>
  <si>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</si>
  <si>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</si>
  <si>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</si>
  <si>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</si>
  <si>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</si>
  <si>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</si>
  <si>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</si>
  <si>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</si>
  <si>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</si>
  <si>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</si>
  <si>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</si>
  <si>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</si>
  <si>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</si>
  <si>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</si>
  <si>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</si>
  <si>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</si>
  <si>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</si>
  <si>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</si>
  <si>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</si>
  <si>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</si>
  <si>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</si>
  <si>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</si>
  <si>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</si>
  <si>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</si>
  <si>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</si>
  <si>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</si>
  <si>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</si>
  <si>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</si>
  <si>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</si>
  <si>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</si>
  <si>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</si>
  <si>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</si>
  <si>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</si>
  <si>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</si>
  <si>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</si>
  <si>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</si>
  <si>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</si>
  <si>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</si>
  <si>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</si>
  <si>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</si>
  <si>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</si>
  <si>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</si>
  <si>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</si>
  <si>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</si>
  <si>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</si>
  <si>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</si>
  <si>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</si>
  <si>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</si>
  <si>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</si>
  <si>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</si>
  <si>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</si>
  <si>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</si>
  <si>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</si>
  <si>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</si>
  <si>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</si>
  <si>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</si>
  <si>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</si>
  <si>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</si>
  <si>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</si>
  <si>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</si>
  <si>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</si>
  <si>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</si>
  <si>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</si>
  <si>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</si>
  <si>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</si>
  <si>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</si>
  <si>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</si>
  <si>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</si>
  <si>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</si>
  <si>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</si>
  <si>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</si>
  <si>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</si>
  <si>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</si>
  <si>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</si>
  <si>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</si>
  <si>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</si>
  <si>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</si>
  <si>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</si>
  <si>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</si>
  <si>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</si>
  <si>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</si>
  <si>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</si>
  <si>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</si>
  <si>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</si>
  <si>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</si>
  <si>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</si>
  <si>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</si>
  <si>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</si>
  <si>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</si>
  <si>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</si>
  <si>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</si>
  <si>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</si>
  <si>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</si>
  <si>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</si>
  <si>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</si>
  <si>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</si>
  <si>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</si>
  <si>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</si>
  <si>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</si>
  <si>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</si>
  <si>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</si>
  <si>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</si>
  <si>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</si>
  <si>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</si>
  <si>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</si>
  <si>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</si>
  <si>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</si>
  <si>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</si>
  <si>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</si>
  <si>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</si>
  <si>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</si>
  <si>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</si>
  <si>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</si>
  <si>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</si>
  <si>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</si>
  <si>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</si>
  <si>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</si>
  <si>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</si>
  <si>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</si>
  <si>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</si>
  <si>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</si>
  <si>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</si>
  <si>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</si>
  <si>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</si>
  <si>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</si>
  <si>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</si>
  <si>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</si>
  <si>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</si>
  <si>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</si>
  <si>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</si>
  <si>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</si>
  <si>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</si>
  <si>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</si>
  <si>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</si>
  <si>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</si>
  <si>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</si>
  <si>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</si>
  <si>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</si>
  <si>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</si>
  <si>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</si>
  <si>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</si>
  <si>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</si>
  <si>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</si>
  <si>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</si>
  <si>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</si>
  <si>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</si>
  <si>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</si>
  <si>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</si>
  <si>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</si>
  <si>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</si>
  <si>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</si>
  <si>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</si>
  <si>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</si>
  <si>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</si>
  <si>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</si>
  <si>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</si>
  <si>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</si>
  <si>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</si>
  <si>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</si>
  <si>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</si>
  <si>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</si>
  <si>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</si>
  <si>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</si>
  <si>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</si>
  <si>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</si>
  <si>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</si>
  <si>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</si>
  <si>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</si>
  <si>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</si>
  <si>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</si>
  <si>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</si>
  <si>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</si>
  <si>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</si>
  <si>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</si>
  <si>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</si>
  <si>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</si>
  <si>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</si>
  <si>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</si>
  <si>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</si>
  <si>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</si>
  <si>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</si>
  <si>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</si>
  <si>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</si>
  <si>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</si>
  <si>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</si>
  <si>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</si>
  <si>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</si>
  <si>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</si>
  <si>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</si>
  <si>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</si>
  <si>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</si>
  <si>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</si>
  <si>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</si>
  <si>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</si>
  <si>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</si>
  <si>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</si>
  <si>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</si>
  <si>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</si>
  <si>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</si>
  <si>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</si>
  <si>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</si>
  <si>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</si>
  <si>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</si>
  <si>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</si>
  <si>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</si>
  <si>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</si>
  <si>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</si>
  <si>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</si>
  <si>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</si>
  <si>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</si>
  <si>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</si>
  <si>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</si>
  <si>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</si>
  <si>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</si>
  <si>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</si>
  <si>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</si>
  <si>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</si>
  <si>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</si>
  <si>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</si>
  <si>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</si>
  <si>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</si>
  <si>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</si>
  <si>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</si>
  <si>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</si>
  <si>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</si>
  <si>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</si>
  <si>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</si>
  <si>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</si>
  <si>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</si>
  <si>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</si>
  <si>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</si>
  <si>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</si>
  <si>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</si>
  <si>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</si>
  <si>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</si>
  <si>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</si>
  <si>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</si>
  <si>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</si>
  <si>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</si>
  <si>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</si>
  <si>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</si>
  <si>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</si>
  <si>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</si>
  <si>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</si>
  <si>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</si>
  <si>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</si>
  <si>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</si>
  <si>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</si>
  <si>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</si>
  <si>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</si>
  <si>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</si>
  <si>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</si>
  <si>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</si>
  <si>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</si>
  <si>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</si>
  <si>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</si>
  <si>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</si>
  <si>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</si>
  <si>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</si>
  <si>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</si>
  <si>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</si>
  <si>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</si>
  <si>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</si>
  <si>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</si>
  <si>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</si>
  <si>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</si>
  <si>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</si>
  <si>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</si>
  <si>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</si>
  <si>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</si>
  <si>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</si>
  <si>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</si>
  <si>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</si>
  <si>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</si>
  <si>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</si>
  <si>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</si>
  <si>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</si>
  <si>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</si>
  <si>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</si>
  <si>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</si>
  <si>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</si>
  <si>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</si>
  <si>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</si>
  <si>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</si>
  <si>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</si>
  <si>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</si>
  <si>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</si>
  <si>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</si>
  <si>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</si>
  <si>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</si>
  <si>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</si>
  <si>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</si>
  <si>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</si>
  <si>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</si>
  <si>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</si>
  <si>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</si>
  <si>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</si>
  <si>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</si>
  <si>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</si>
  <si>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</si>
  <si>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</si>
  <si>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</si>
  <si>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</si>
  <si>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</si>
  <si>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</si>
  <si>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</si>
  <si>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</si>
  <si>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</si>
  <si>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</si>
  <si>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</si>
  <si>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</si>
  <si>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</si>
  <si>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</si>
  <si>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</si>
  <si>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</si>
  <si>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</si>
  <si>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</si>
  <si>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</si>
  <si>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</si>
  <si>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</si>
  <si>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</si>
  <si>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</si>
  <si>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</si>
  <si>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</si>
  <si>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</si>
  <si>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</si>
  <si>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</si>
  <si>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</si>
  <si>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</si>
  <si>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</si>
  <si>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</si>
  <si>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</si>
  <si>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</si>
  <si>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</si>
  <si>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</si>
  <si>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</si>
  <si>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</si>
  <si>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</si>
  <si>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</si>
  <si>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</si>
  <si>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</si>
  <si>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</si>
  <si>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</si>
  <si>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</si>
  <si>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</si>
  <si>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</si>
  <si>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</si>
  <si>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</si>
  <si>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</si>
  <si>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</si>
  <si>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</si>
  <si>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</si>
  <si>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</si>
  <si>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</si>
  <si>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</si>
  <si>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</si>
  <si>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</si>
  <si>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</si>
  <si>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</si>
  <si>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</si>
  <si>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</si>
  <si>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</si>
  <si>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</si>
  <si>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</si>
  <si>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</si>
  <si>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</si>
  <si>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</si>
  <si>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</si>
  <si>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</si>
  <si>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</si>
  <si>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</si>
  <si>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</si>
  <si>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</si>
  <si>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</si>
  <si>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</si>
  <si>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</si>
  <si>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</si>
  <si>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</si>
  <si>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</si>
  <si>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</si>
  <si>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</si>
  <si>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</si>
  <si>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</si>
  <si>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</si>
  <si>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</si>
  <si>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</si>
  <si>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</si>
  <si>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</si>
  <si>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</si>
  <si>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</si>
  <si>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</si>
  <si>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</si>
  <si>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</si>
  <si>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</si>
  <si>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</si>
  <si>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</si>
  <si>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</si>
  <si>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</si>
  <si>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</si>
  <si>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</si>
  <si>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</si>
  <si>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</si>
  <si>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</si>
  <si>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</si>
  <si>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</si>
  <si>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</si>
  <si>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</si>
  <si>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</si>
  <si>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</si>
  <si>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</si>
  <si>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</si>
  <si>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</si>
  <si>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</si>
  <si>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</si>
  <si>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</si>
  <si>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</si>
  <si>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</si>
  <si>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</si>
  <si>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</si>
  <si>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</si>
  <si>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</si>
  <si>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</si>
  <si>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</si>
  <si>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</si>
  <si>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</si>
  <si>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</si>
  <si>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</si>
  <si>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</si>
  <si>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</si>
  <si>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</si>
  <si>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</si>
  <si>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</si>
  <si>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</si>
  <si>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</si>
  <si>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</si>
  <si>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</si>
  <si>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</si>
  <si>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</si>
  <si>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</si>
  <si>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</si>
  <si>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</si>
  <si>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</si>
  <si>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</si>
  <si>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</si>
  <si>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</si>
  <si>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</si>
  <si>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</si>
  <si>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</si>
  <si>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</si>
  <si>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</si>
  <si>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</si>
  <si>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</si>
  <si>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</si>
  <si>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</si>
  <si>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</si>
  <si>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</si>
  <si>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</si>
  <si>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</si>
  <si>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</si>
  <si>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</si>
  <si>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</si>
  <si>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</si>
  <si>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</si>
  <si>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</si>
  <si>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</si>
  <si>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</si>
  <si>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</si>
  <si>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</si>
  <si>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</si>
  <si>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</si>
  <si>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</si>
  <si>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</si>
  <si>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</si>
  <si>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</si>
  <si>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</si>
  <si>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</si>
  <si>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</si>
  <si>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</si>
  <si>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</si>
  <si>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</si>
  <si>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</si>
  <si>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</si>
  <si>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</si>
  <si>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</si>
  <si>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</si>
  <si>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</si>
  <si>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</si>
  <si>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</si>
  <si>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</si>
  <si>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</si>
  <si>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</si>
  <si>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</si>
  <si>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</si>
  <si>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</si>
  <si>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</si>
  <si>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</si>
  <si>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</si>
  <si>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</si>
  <si>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</si>
  <si>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</si>
  <si>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</si>
  <si>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</si>
  <si>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</si>
  <si>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</si>
  <si>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</si>
  <si>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</si>
  <si>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</si>
  <si>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</si>
  <si>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</si>
  <si>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</si>
  <si>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</si>
  <si>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</si>
  <si>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</si>
  <si>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</si>
  <si>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</si>
  <si>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</si>
  <si>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</si>
  <si>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</si>
  <si>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</si>
  <si>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</si>
  <si>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</si>
  <si>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</si>
  <si>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</si>
  <si>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</si>
  <si>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</si>
  <si>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</si>
  <si>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</si>
  <si>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</si>
  <si>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</si>
  <si>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</si>
  <si>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</si>
  <si>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</si>
  <si>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</si>
  <si>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</si>
  <si>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</si>
  <si>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</si>
  <si>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</si>
  <si>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</si>
  <si>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</si>
  <si>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</si>
  <si>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</si>
  <si>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</si>
  <si>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</si>
  <si>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</si>
  <si>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</si>
  <si>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</si>
  <si>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</si>
  <si>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</si>
  <si>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</si>
  <si>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</si>
  <si>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</si>
  <si>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</si>
  <si>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</si>
  <si>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</si>
  <si>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</si>
  <si>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</si>
  <si>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</si>
  <si>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</si>
  <si>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</si>
  <si>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</si>
  <si>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</si>
  <si>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</si>
  <si>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</si>
  <si>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</si>
  <si>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</si>
  <si>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</si>
  <si>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</si>
  <si>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</si>
  <si>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</si>
  <si>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</si>
  <si>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</si>
  <si>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</si>
  <si>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</si>
  <si>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</si>
  <si>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</si>
  <si>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</si>
  <si>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</si>
  <si>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</si>
  <si>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</si>
  <si>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</si>
  <si>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</si>
  <si>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</si>
  <si>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</si>
  <si>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</si>
  <si>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</si>
  <si>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</si>
  <si>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</si>
  <si>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</si>
  <si>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</si>
  <si>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</si>
  <si>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</si>
  <si>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</si>
  <si>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</si>
  <si>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</si>
  <si>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</si>
  <si>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</si>
  <si>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</si>
  <si>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</si>
  <si>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</si>
  <si>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</si>
  <si>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</si>
  <si>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</si>
  <si>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</si>
  <si>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</si>
  <si>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</si>
  <si>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</si>
  <si>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</si>
  <si>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</si>
  <si>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</si>
  <si>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</si>
  <si>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</si>
  <si>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</si>
  <si>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</si>
  <si>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</si>
  <si>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</si>
  <si>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</si>
  <si>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</si>
  <si>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</si>
  <si>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</si>
  <si>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</si>
  <si>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</si>
  <si>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</si>
  <si>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</si>
  <si>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</si>
  <si>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</si>
  <si>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</si>
  <si>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</si>
  <si>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</si>
  <si>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</si>
  <si>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</si>
  <si>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</si>
  <si>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</si>
  <si>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</si>
  <si>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</si>
  <si>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</si>
  <si>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</si>
  <si>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</si>
  <si>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</si>
  <si>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</si>
  <si>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</si>
  <si>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</si>
  <si>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</si>
  <si>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</si>
  <si>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</si>
  <si>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</si>
  <si>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</si>
  <si>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</si>
  <si>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</si>
  <si>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</si>
  <si>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</si>
  <si>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</si>
  <si>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</si>
  <si>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</si>
  <si>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</si>
  <si>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</si>
  <si>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</si>
  <si>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</si>
  <si>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</si>
  <si>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</si>
  <si>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</si>
  <si>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</si>
  <si>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</si>
  <si>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</si>
  <si>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</si>
  <si>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</si>
  <si>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</si>
  <si>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</si>
  <si>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</si>
  <si>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</si>
  <si>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</si>
  <si>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</si>
  <si>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</si>
  <si>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</si>
  <si>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</si>
  <si>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</si>
  <si>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</si>
  <si>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</si>
  <si>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</si>
  <si>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</si>
  <si>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</si>
  <si>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</si>
  <si>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</si>
  <si>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</si>
  <si>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</si>
  <si>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</si>
  <si>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</si>
  <si>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</si>
  <si>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</si>
  <si>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</si>
  <si>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</si>
  <si>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</si>
  <si>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</si>
  <si>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</si>
  <si>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</si>
  <si>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</si>
  <si>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</si>
  <si>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</si>
  <si>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</si>
  <si>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</si>
  <si>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</si>
  <si>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</si>
  <si>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</si>
  <si>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</si>
  <si>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</si>
  <si>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</si>
  <si>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</si>
  <si>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</si>
  <si>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</si>
  <si>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</si>
  <si>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</si>
  <si>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</si>
  <si>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</si>
  <si>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</si>
  <si>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</si>
  <si>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</si>
  <si>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</si>
  <si>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</si>
  <si>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</si>
  <si>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</si>
  <si>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</si>
  <si>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</si>
  <si>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</si>
  <si>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</si>
  <si>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</si>
  <si>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</si>
  <si>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</si>
  <si>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</si>
  <si>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</si>
  <si>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</si>
  <si>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</si>
  <si>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</si>
  <si>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</si>
  <si>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</si>
  <si>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</si>
  <si>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</si>
  <si>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</si>
  <si>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</si>
  <si>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</si>
  <si>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</si>
  <si>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</si>
  <si>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</si>
  <si>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</si>
  <si>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</si>
  <si>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</si>
  <si>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</si>
  <si>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</si>
  <si>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</si>
  <si>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</si>
  <si>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</si>
  <si>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</si>
  <si>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</si>
  <si>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</si>
  <si>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</si>
  <si>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</si>
  <si>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</si>
  <si>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</si>
  <si>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</si>
  <si>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</si>
  <si>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</si>
  <si>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</si>
  <si>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</si>
  <si>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</si>
  <si>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</si>
  <si>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</si>
  <si>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</si>
  <si>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</si>
  <si>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</si>
  <si>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</si>
  <si>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</si>
  <si>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</si>
  <si>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</si>
  <si>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</si>
  <si>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</si>
  <si>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</si>
  <si>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</si>
  <si>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</si>
  <si>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</si>
  <si>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</si>
  <si>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</si>
  <si>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</si>
  <si>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</si>
  <si>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</si>
  <si>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</si>
  <si>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</si>
  <si>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</si>
  <si>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</si>
  <si>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</si>
  <si>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</si>
  <si>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</si>
  <si>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</si>
  <si>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</si>
  <si>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</si>
  <si>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</si>
  <si>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</si>
  <si>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</si>
  <si>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</si>
  <si>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</si>
  <si>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</si>
  <si>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</si>
  <si>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</si>
  <si>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</si>
  <si>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</si>
  <si>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</si>
  <si>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</si>
  <si>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</si>
  <si>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</si>
  <si>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</si>
  <si>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</si>
  <si>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</si>
  <si>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</si>
  <si>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</si>
  <si>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</si>
  <si>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</si>
  <si>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</si>
  <si>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</si>
  <si>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</si>
  <si>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</si>
  <si>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</si>
  <si>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</si>
  <si>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</si>
  <si>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</si>
  <si>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</si>
  <si>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</si>
  <si>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</si>
  <si>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</si>
  <si>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</si>
  <si>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</si>
  <si>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</si>
  <si>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</si>
  <si>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</si>
  <si>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</si>
  <si>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</si>
  <si>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</si>
  <si>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</si>
  <si>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</si>
  <si>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</si>
  <si>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</si>
  <si>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</si>
  <si>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</si>
  <si>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</si>
  <si>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</si>
  <si>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</si>
  <si>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</si>
  <si>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</si>
  <si>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</si>
  <si>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</si>
  <si>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</si>
  <si>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</si>
  <si>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</si>
  <si>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</si>
  <si>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</si>
  <si>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</si>
  <si>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</si>
  <si>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</si>
  <si>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</si>
  <si>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</si>
  <si>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</si>
  <si>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</si>
  <si>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</si>
  <si>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</si>
  <si>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</si>
  <si>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</si>
  <si>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</si>
  <si>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</si>
  <si>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</si>
  <si>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</si>
  <si>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</si>
  <si>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</si>
  <si>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</si>
  <si>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</si>
  <si>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</si>
  <si>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</si>
  <si>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</si>
  <si>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</si>
  <si>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</si>
  <si>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</si>
  <si>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</si>
  <si>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</si>
  <si>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</si>
  <si>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</si>
  <si>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</si>
  <si>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</si>
  <si>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</si>
  <si>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</si>
  <si>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</si>
  <si>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</si>
  <si>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</si>
  <si>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</si>
  <si>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</si>
  <si>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</si>
  <si>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</si>
  <si>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</si>
  <si>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</si>
  <si>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</si>
  <si>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</si>
  <si>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</si>
  <si>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</si>
  <si>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</si>
  <si>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</si>
  <si>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</si>
  <si>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</si>
  <si>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</si>
  <si>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</si>
  <si>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</si>
  <si>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</si>
  <si>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</si>
  <si>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</si>
  <si>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</si>
  <si>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</si>
  <si>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</si>
  <si>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</si>
  <si>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</si>
  <si>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</si>
  <si>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</si>
  <si>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</si>
  <si>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</si>
  <si>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</si>
  <si>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</si>
  <si>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</si>
  <si>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</si>
  <si>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</si>
  <si>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</si>
  <si>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</si>
  <si>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</si>
  <si>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</si>
  <si>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</si>
  <si>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</si>
  <si>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</si>
  <si>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</si>
  <si>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</si>
  <si>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</si>
  <si>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</si>
  <si>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</si>
  <si>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</si>
  <si>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</si>
  <si>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</si>
  <si>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</si>
  <si>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</si>
  <si>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</si>
  <si>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</si>
  <si>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</si>
  <si>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</si>
  <si>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</si>
  <si>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</si>
  <si>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</si>
  <si>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</si>
  <si>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</si>
  <si>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</si>
  <si>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</si>
  <si>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</si>
  <si>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</si>
  <si>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</si>
  <si>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</si>
  <si>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</si>
  <si>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</si>
  <si>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</si>
  <si>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</si>
  <si>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</si>
  <si>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</si>
  <si>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</si>
  <si>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</si>
  <si>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</si>
  <si>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</si>
  <si>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</si>
  <si>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</si>
  <si>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</si>
  <si>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</si>
  <si>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</si>
  <si>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</si>
  <si>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</si>
  <si>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</si>
  <si>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</si>
  <si>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</si>
  <si>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</si>
  <si>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</si>
  <si>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</si>
  <si>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</si>
  <si>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</si>
  <si>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</si>
  <si>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</si>
  <si>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</si>
  <si>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</si>
  <si>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</si>
  <si>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</si>
  <si>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</si>
  <si>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</si>
  <si>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</si>
  <si>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</si>
  <si>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</si>
  <si>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</si>
  <si>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</si>
  <si>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</si>
  <si>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</si>
  <si>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</si>
  <si>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</si>
  <si>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</si>
  <si>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</si>
  <si>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</si>
  <si>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</si>
  <si>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</si>
  <si>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</si>
  <si>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</si>
  <si>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</si>
  <si>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</si>
  <si>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</si>
  <si>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</si>
  <si>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</si>
  <si>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</si>
  <si>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</si>
  <si>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</si>
  <si>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</si>
  <si>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</si>
  <si>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</si>
  <si>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</si>
  <si>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</si>
  <si>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</si>
  <si>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</si>
  <si>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</si>
  <si>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</si>
  <si>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</si>
  <si>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</si>
  <si>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</si>
  <si>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</si>
  <si>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</si>
  <si>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</si>
  <si>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</si>
  <si>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</si>
  <si>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</si>
  <si>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</si>
  <si>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</si>
  <si>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</si>
  <si>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</si>
  <si>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</si>
  <si>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</si>
  <si>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</si>
  <si>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</si>
  <si>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</si>
  <si>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</si>
  <si>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</si>
  <si>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</si>
  <si>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</si>
  <si>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</si>
  <si>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</si>
  <si>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</si>
  <si>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</si>
  <si>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</si>
  <si>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</si>
  <si>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</si>
  <si>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</si>
  <si>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</si>
  <si>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</si>
  <si>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</si>
  <si>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</si>
  <si>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</si>
  <si>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</si>
  <si>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</si>
  <si>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</si>
  <si>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</si>
  <si>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</si>
  <si>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</si>
  <si>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</si>
  <si>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</si>
  <si>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</si>
  <si>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</si>
  <si>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</si>
  <si>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</si>
  <si>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</si>
  <si>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</si>
  <si>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</si>
  <si>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</si>
  <si>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</si>
  <si>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</si>
  <si>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</si>
  <si>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</si>
  <si>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</si>
  <si>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</si>
  <si>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</si>
  <si>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</si>
  <si>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</si>
  <si>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</si>
  <si>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</si>
  <si>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</si>
  <si>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</si>
  <si>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</si>
  <si>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</si>
  <si>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</si>
  <si>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</si>
  <si>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</si>
  <si>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</si>
  <si>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</si>
  <si>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</si>
  <si>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</si>
  <si>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</si>
  <si>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</si>
  <si>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</si>
  <si>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</si>
  <si>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</si>
  <si>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</si>
  <si>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</si>
  <si>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</si>
  <si>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</si>
  <si>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</si>
  <si>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</si>
  <si>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</si>
  <si>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</si>
  <si>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</si>
  <si>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</si>
  <si>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</si>
  <si>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</si>
  <si>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</si>
  <si>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</si>
  <si>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</si>
  <si>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</si>
  <si>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</si>
  <si>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</si>
  <si>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</si>
  <si>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</si>
  <si>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</si>
  <si>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</si>
  <si>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</si>
  <si>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</si>
  <si>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</si>
  <si>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</si>
  <si>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</si>
  <si>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</si>
  <si>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</si>
  <si>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</si>
  <si>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</si>
  <si>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</si>
  <si>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</si>
  <si>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</si>
  <si>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</si>
  <si>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</si>
  <si>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</si>
  <si>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</si>
  <si>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</si>
  <si>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</si>
  <si>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</si>
  <si>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</si>
  <si>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</si>
  <si>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</si>
  <si>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</si>
  <si>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</si>
  <si>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</si>
  <si>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</si>
  <si>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</si>
  <si>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</si>
  <si>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</si>
  <si>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</si>
  <si>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</si>
  <si>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</si>
  <si>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</si>
  <si>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</si>
  <si>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</si>
  <si>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</si>
  <si>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</si>
  <si>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</si>
  <si>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</si>
  <si>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</si>
  <si>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</si>
  <si>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</si>
  <si>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</si>
  <si>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</si>
  <si>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</si>
  <si>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</si>
  <si>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</si>
  <si>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</si>
  <si>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</si>
  <si>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</si>
  <si>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</si>
  <si>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</si>
  <si>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</si>
  <si>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</si>
  <si>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</si>
  <si>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</si>
  <si>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</si>
  <si>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</si>
  <si>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</si>
  <si>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</si>
  <si>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</si>
  <si>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</si>
  <si>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</si>
  <si>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</si>
  <si>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</si>
  <si>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</si>
  <si>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</si>
  <si>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</si>
  <si>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</si>
  <si>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</si>
  <si>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</si>
  <si>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</si>
  <si>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</si>
  <si>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</si>
  <si>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</si>
  <si>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</si>
  <si>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</si>
  <si>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</si>
  <si>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</si>
  <si>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</si>
  <si>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</si>
  <si>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</si>
  <si>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</si>
  <si>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</si>
  <si>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</si>
  <si>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</si>
  <si>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</si>
  <si>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</si>
  <si>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</si>
  <si>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</si>
  <si>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</si>
  <si>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</si>
  <si>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</si>
  <si>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</si>
  <si>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</si>
  <si>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</si>
  <si>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</si>
  <si>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</si>
  <si>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</si>
  <si>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</si>
  <si>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</si>
  <si>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</si>
  <si>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</si>
  <si>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</si>
  <si>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</si>
  <si>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</si>
  <si>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</si>
  <si>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</si>
  <si>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</si>
  <si>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</si>
  <si>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</si>
  <si>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</si>
  <si>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</si>
  <si>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</si>
  <si>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</si>
  <si>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</si>
  <si>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</si>
  <si>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</si>
  <si>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</si>
  <si>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</si>
  <si>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</si>
  <si>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</si>
  <si>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</si>
  <si>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</si>
  <si>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</si>
  <si>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</si>
  <si>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</si>
  <si>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</si>
  <si>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</si>
  <si>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</si>
  <si>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</si>
  <si>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</si>
  <si>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</si>
  <si>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</si>
  <si>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</si>
  <si>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</si>
  <si>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</si>
  <si>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</si>
  <si>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</si>
  <si>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</si>
  <si>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</si>
  <si>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</si>
  <si>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</si>
  <si>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</si>
  <si>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</si>
  <si>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</si>
  <si>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</si>
  <si>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</si>
  <si>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</si>
  <si>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</si>
  <si>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</si>
  <si>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</si>
  <si>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</si>
  <si>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</si>
  <si>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</si>
  <si>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</si>
  <si>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</si>
  <si>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</si>
  <si>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</si>
  <si>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</si>
  <si>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</si>
  <si>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</si>
  <si>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</si>
  <si>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</si>
  <si>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</si>
  <si>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</si>
  <si>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</si>
  <si>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</si>
  <si>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</si>
  <si>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</si>
  <si>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</si>
  <si>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</si>
  <si>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</si>
  <si>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</si>
  <si>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</si>
  <si>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</si>
  <si>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</si>
  <si>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</si>
  <si>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</si>
  <si>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</si>
  <si>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</si>
  <si>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</si>
  <si>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</si>
  <si>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</si>
  <si>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</si>
  <si>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</si>
  <si>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</si>
  <si>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</si>
  <si>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</si>
  <si>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</si>
  <si>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</si>
  <si>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</si>
  <si>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</si>
  <si>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</si>
  <si>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</si>
  <si>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</si>
  <si>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</si>
  <si>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</si>
  <si>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</si>
  <si>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</si>
  <si>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</si>
  <si>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</si>
  <si>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</si>
  <si>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</si>
  <si>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</si>
  <si>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</si>
  <si>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</si>
  <si>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</si>
  <si>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</si>
  <si>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</si>
  <si>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</si>
  <si>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</si>
  <si>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</si>
  <si>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</si>
  <si>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</si>
  <si>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</si>
  <si>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</si>
  <si>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</si>
  <si>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</si>
  <si>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</si>
  <si>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</si>
  <si>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</si>
  <si>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</si>
  <si>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</si>
  <si>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</si>
  <si>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</si>
  <si>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</si>
  <si>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</si>
  <si>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</si>
  <si>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</si>
  <si>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</si>
  <si>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</si>
  <si>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</si>
  <si>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</si>
  <si>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</si>
  <si>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</si>
  <si>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</si>
  <si>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</si>
  <si>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</si>
  <si>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</si>
  <si>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</si>
  <si>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</si>
  <si>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</si>
  <si>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</si>
  <si>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</si>
  <si>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</si>
  <si>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</si>
  <si>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</si>
  <si>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</si>
  <si>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</si>
  <si>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</si>
  <si>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</si>
  <si>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</si>
  <si>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</si>
  <si>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</si>
  <si>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</si>
  <si>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</si>
  <si>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</si>
  <si>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</si>
  <si>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</si>
  <si>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</si>
  <si>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</si>
  <si>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</si>
  <si>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</si>
  <si>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</si>
  <si>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</si>
  <si>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</si>
  <si>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</si>
  <si>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</si>
  <si>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</si>
  <si>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</si>
  <si>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</si>
  <si>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</si>
  <si>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</si>
  <si>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</si>
  <si>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</si>
  <si>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</si>
  <si>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</si>
  <si>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</si>
  <si>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</si>
  <si>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</si>
  <si>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</si>
  <si>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</si>
  <si>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</si>
  <si>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</si>
  <si>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</si>
  <si>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</si>
  <si>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</si>
  <si>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</si>
  <si>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</si>
  <si>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</si>
  <si>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</si>
  <si>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</si>
  <si>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</si>
  <si>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</si>
  <si>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</si>
  <si>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</si>
  <si>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</si>
  <si>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</si>
  <si>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</si>
  <si>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</si>
  <si>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</si>
  <si>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</si>
  <si>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</si>
  <si>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</si>
  <si>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</si>
  <si>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</si>
  <si>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</si>
  <si>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</si>
  <si>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</si>
  <si>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</si>
  <si>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</si>
  <si>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</si>
  <si>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</si>
  <si>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</si>
  <si>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</si>
  <si>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</si>
  <si>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</si>
  <si>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</si>
  <si>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</si>
  <si>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</si>
  <si>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</si>
  <si>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</si>
  <si>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</si>
  <si>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</si>
  <si>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</si>
  <si>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</si>
  <si>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</si>
  <si>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</si>
  <si>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</si>
  <si>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</si>
  <si>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</si>
  <si>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</si>
  <si>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</si>
  <si>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</si>
  <si>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</si>
  <si>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</si>
  <si>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</si>
  <si>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</si>
  <si>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</si>
  <si>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</si>
  <si>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</si>
  <si>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</si>
  <si>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</si>
  <si>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</si>
  <si>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</si>
  <si>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</si>
  <si>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</si>
  <si>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</si>
  <si>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</si>
  <si>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</si>
  <si>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</si>
  <si>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</si>
  <si>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</si>
  <si>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</si>
  <si>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</si>
  <si>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</si>
  <si>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</si>
  <si>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</si>
  <si>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</si>
  <si>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</si>
  <si>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</si>
  <si>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</si>
  <si>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</si>
  <si>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</si>
  <si>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</si>
  <si>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</si>
  <si>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</si>
  <si>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</si>
  <si>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</si>
  <si>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</si>
  <si>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</si>
  <si>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</si>
  <si>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</si>
  <si>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</si>
  <si>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</si>
  <si>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</si>
  <si>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</si>
  <si>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</si>
  <si>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</si>
  <si>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</si>
  <si>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</si>
  <si>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</si>
  <si>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</si>
  <si>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</si>
  <si>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</si>
  <si>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</si>
  <si>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</si>
  <si>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</si>
  <si>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</si>
  <si>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</si>
  <si>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</si>
  <si>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</si>
  <si>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</si>
  <si>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</si>
  <si>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</si>
  <si>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</si>
  <si>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</si>
  <si>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</si>
  <si>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</si>
  <si>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</si>
  <si>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</si>
  <si>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</si>
  <si>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</si>
  <si>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</si>
  <si>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</si>
  <si>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</si>
  <si>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</si>
  <si>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</si>
  <si>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</si>
  <si>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</si>
  <si>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</si>
  <si>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</si>
  <si>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</si>
  <si>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</si>
  <si>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</si>
  <si>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</si>
  <si>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</si>
  <si>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</si>
  <si>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</si>
  <si>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</si>
  <si>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</si>
  <si>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</si>
  <si>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</si>
  <si>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</si>
  <si>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</si>
  <si>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</si>
  <si>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</si>
  <si>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</si>
  <si>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</si>
  <si>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</si>
  <si>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</si>
  <si>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</si>
  <si>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</si>
  <si>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</si>
  <si>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</si>
  <si>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</si>
  <si>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</si>
  <si>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</si>
  <si>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</si>
  <si>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</si>
  <si>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</si>
  <si>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</si>
  <si>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</si>
  <si>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</si>
  <si>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</si>
  <si>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</si>
  <si>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</si>
  <si>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</si>
  <si>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</si>
  <si>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</si>
  <si>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</si>
  <si>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</si>
  <si>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</si>
  <si>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</si>
  <si>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</si>
  <si>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</si>
  <si>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</si>
  <si>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</si>
  <si>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</si>
  <si>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</si>
  <si>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</si>
  <si>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</si>
  <si>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</si>
  <si>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</si>
  <si>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</si>
  <si>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</si>
  <si>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</si>
  <si>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</si>
  <si>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</si>
  <si>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</si>
  <si>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</si>
  <si>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</si>
  <si>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</si>
  <si>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</si>
  <si>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</si>
  <si>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</si>
  <si>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</si>
  <si>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</si>
  <si>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</si>
  <si>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</si>
  <si>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</si>
  <si>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</si>
  <si>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</si>
  <si>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</si>
  <si>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</si>
  <si>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</si>
  <si>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</si>
  <si>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</si>
  <si>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</si>
  <si>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</si>
  <si>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</si>
  <si>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</si>
  <si>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</si>
  <si>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</si>
  <si>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</si>
  <si>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</si>
  <si>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</si>
  <si>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</si>
  <si>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</si>
  <si>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</si>
  <si>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</si>
  <si>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</si>
  <si>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</si>
  <si>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</si>
  <si>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</si>
  <si>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</si>
  <si>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</si>
  <si>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</si>
  <si>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</si>
  <si>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</si>
  <si>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</si>
  <si>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</si>
  <si>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</si>
  <si>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</si>
  <si>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</si>
  <si>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</si>
  <si>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</si>
  <si>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</si>
  <si>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</si>
  <si>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</si>
  <si>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</si>
  <si>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</si>
  <si>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</si>
  <si>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</si>
  <si>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</si>
  <si>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</si>
  <si>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</si>
  <si>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</si>
  <si>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</si>
  <si>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</si>
  <si>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</si>
  <si>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</si>
  <si>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</si>
  <si>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</si>
  <si>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</si>
  <si>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</si>
  <si>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</si>
  <si>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</si>
  <si>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</si>
  <si>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</si>
  <si>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</si>
  <si>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</si>
  <si>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</si>
  <si>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</si>
  <si>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</si>
  <si>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</si>
  <si>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</si>
  <si>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</si>
  <si>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</si>
  <si>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</si>
  <si>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</si>
  <si>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</si>
  <si>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</si>
  <si>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</si>
  <si>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</si>
  <si>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</si>
  <si>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</si>
  <si>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</si>
  <si>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</si>
  <si>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</si>
  <si>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</si>
  <si>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</si>
  <si>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</si>
  <si>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</si>
  <si>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</si>
  <si>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</si>
  <si>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</si>
  <si>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</si>
  <si>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</si>
  <si>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</si>
  <si>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</si>
  <si>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</si>
  <si>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</si>
  <si>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</si>
  <si>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</si>
  <si>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</si>
  <si>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</si>
  <si>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</si>
  <si>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</si>
  <si>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</si>
  <si>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</si>
  <si>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</si>
  <si>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</si>
  <si>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</si>
  <si>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</si>
  <si>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</si>
  <si>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</si>
  <si>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</si>
  <si>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</si>
  <si>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</si>
  <si>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</si>
  <si>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</si>
  <si>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</si>
  <si>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</si>
  <si>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</si>
  <si>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</si>
  <si>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</si>
  <si>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</si>
  <si>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</si>
  <si>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</si>
  <si>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</si>
  <si>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</si>
  <si>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</si>
  <si>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</si>
  <si>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</si>
  <si>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</si>
  <si>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</si>
  <si>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</si>
  <si>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</si>
  <si>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</si>
  <si>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</si>
  <si>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</si>
  <si>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</si>
  <si>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</si>
  <si>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</si>
  <si>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</si>
  <si>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</si>
  <si>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</si>
  <si>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</si>
  <si>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</si>
  <si>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</si>
  <si>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</si>
  <si>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</si>
  <si>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</si>
  <si>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</si>
  <si>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</si>
  <si>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</si>
  <si>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</si>
  <si>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</si>
  <si>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</si>
  <si>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</si>
  <si>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</si>
  <si>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</si>
  <si>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</si>
  <si>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</si>
  <si>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</si>
  <si>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</si>
  <si>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</si>
  <si>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</si>
  <si>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</si>
  <si>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</si>
  <si>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</si>
  <si>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</si>
  <si>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</si>
  <si>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</si>
  <si>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</si>
  <si>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</si>
  <si>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</si>
  <si>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</si>
  <si>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</si>
  <si>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</si>
  <si>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</si>
  <si>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</si>
  <si>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</si>
  <si>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</si>
  <si>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</si>
  <si>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</si>
  <si>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</si>
  <si>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</si>
  <si>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</si>
  <si>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</si>
  <si>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</si>
  <si>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</si>
  <si>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</si>
  <si>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</si>
  <si>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</si>
  <si>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</si>
  <si>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</si>
  <si>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</si>
  <si>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</si>
  <si>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</si>
  <si>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</si>
  <si>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</si>
  <si>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</si>
  <si>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</si>
  <si>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</si>
  <si>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</si>
  <si>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</si>
  <si>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</si>
  <si>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</si>
  <si>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</si>
  <si>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</si>
  <si>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</si>
  <si>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</si>
  <si>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</si>
  <si>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</si>
  <si>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</si>
  <si>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</si>
  <si>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</si>
  <si>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</si>
  <si>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</si>
  <si>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</si>
  <si>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</si>
  <si>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</si>
  <si>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</si>
  <si>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</si>
  <si>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</si>
  <si>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</si>
  <si>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</si>
  <si>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</si>
  <si>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</si>
  <si>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</si>
  <si>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</si>
  <si>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</si>
  <si>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</si>
  <si>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</si>
  <si>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</si>
  <si>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</si>
  <si>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</si>
  <si>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</si>
  <si>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</si>
  <si>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</si>
  <si>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</si>
  <si>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</si>
  <si>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</si>
  <si>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</si>
  <si>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</si>
  <si>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</si>
  <si>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</si>
  <si>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</si>
  <si>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</si>
  <si>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</si>
  <si>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</si>
  <si>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</si>
  <si>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</si>
  <si>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</si>
  <si>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</si>
  <si>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</si>
  <si>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</si>
  <si>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</si>
  <si>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</si>
  <si>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</si>
  <si>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</si>
  <si>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</si>
  <si>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</si>
  <si>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</si>
  <si>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</si>
  <si>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</si>
  <si>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</si>
  <si>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</si>
  <si>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</si>
  <si>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</si>
  <si>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</si>
  <si>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</si>
  <si>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</si>
  <si>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</si>
  <si>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</si>
  <si>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</si>
  <si>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</si>
  <si>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</si>
  <si>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</si>
  <si>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</si>
  <si>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</si>
  <si>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</si>
  <si>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</si>
  <si>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</si>
  <si>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</si>
  <si>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</si>
  <si>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</si>
  <si>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</si>
  <si>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</si>
  <si>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</si>
  <si>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</si>
  <si>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</si>
  <si>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</si>
  <si>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</si>
  <si>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</si>
  <si>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</si>
  <si>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</si>
  <si>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</si>
  <si>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</si>
  <si>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</si>
  <si>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</si>
  <si>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</si>
  <si>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</si>
  <si>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</si>
  <si>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</si>
  <si>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</si>
  <si>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</si>
  <si>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</si>
  <si>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</si>
  <si>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</si>
  <si>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</si>
  <si>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</si>
  <si>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</si>
  <si>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</si>
  <si>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</si>
  <si>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</si>
  <si>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</si>
  <si>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</si>
  <si>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</si>
  <si>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</si>
  <si>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</si>
  <si>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</si>
  <si>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</si>
  <si>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</si>
  <si>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</si>
  <si>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</si>
  <si>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</si>
  <si>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</si>
  <si>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</si>
  <si>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</si>
  <si>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</si>
  <si>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</si>
  <si>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</si>
  <si>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</si>
  <si>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</si>
  <si>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</si>
  <si>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</si>
  <si>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</si>
  <si>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</si>
  <si>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</si>
  <si>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</si>
  <si>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</si>
  <si>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</si>
  <si>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</si>
  <si>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</si>
  <si>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</si>
  <si>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</si>
  <si>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</si>
  <si>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</si>
  <si>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</si>
  <si>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</si>
  <si>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</si>
  <si>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</si>
  <si>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</si>
  <si>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</si>
  <si>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</si>
  <si>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</si>
  <si>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</si>
  <si>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</si>
  <si>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</si>
  <si>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</si>
  <si>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</si>
  <si>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</si>
  <si>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</si>
  <si>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</si>
  <si>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</si>
  <si>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</si>
  <si>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</si>
  <si>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</si>
  <si>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</si>
  <si>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</si>
  <si>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</si>
  <si>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</si>
  <si>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</si>
  <si>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</si>
  <si>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</si>
  <si>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</si>
  <si>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</si>
  <si>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</si>
  <si>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</si>
  <si>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</si>
  <si>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</si>
  <si>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</si>
  <si>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</si>
  <si>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</si>
  <si>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</si>
  <si>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</si>
  <si>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</si>
  <si>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</si>
  <si>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</si>
  <si>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</si>
  <si>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</si>
  <si>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</si>
  <si>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</si>
  <si>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</si>
  <si>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</si>
  <si>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</si>
  <si>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</si>
  <si>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</si>
  <si>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</si>
  <si>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</si>
  <si>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</si>
  <si>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</si>
  <si>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</si>
  <si>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</si>
  <si>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</si>
  <si>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</si>
  <si>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</si>
  <si>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</si>
  <si>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</si>
  <si>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</si>
  <si>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</si>
  <si>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</si>
  <si>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</si>
  <si>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</si>
  <si>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</si>
  <si>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</si>
  <si>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</si>
  <si>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</si>
  <si>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</si>
  <si>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</si>
  <si>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</si>
  <si>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</si>
  <si>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</si>
  <si>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</si>
  <si>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</si>
  <si>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</si>
  <si>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</si>
  <si>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</si>
  <si>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</si>
  <si>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</si>
  <si>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</si>
  <si>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</si>
  <si>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</si>
  <si>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</si>
  <si>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</si>
  <si>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</si>
  <si>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</si>
  <si>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</si>
  <si>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</si>
  <si>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</si>
  <si>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</si>
  <si>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</si>
  <si>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</si>
  <si>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</si>
  <si>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</si>
  <si>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</si>
  <si>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</si>
  <si>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</si>
  <si>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</si>
  <si>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</si>
  <si>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</si>
  <si>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</si>
  <si>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</si>
  <si>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</si>
  <si>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</si>
  <si>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</si>
  <si>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</si>
  <si>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</si>
  <si>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</si>
  <si>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</si>
  <si>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</si>
  <si>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</si>
  <si>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</si>
  <si>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</si>
  <si>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</si>
  <si>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</si>
  <si>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</si>
  <si>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</si>
  <si>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</si>
  <si>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</si>
  <si>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</si>
  <si>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</si>
  <si>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</si>
  <si>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</si>
  <si>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</si>
  <si>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</si>
  <si>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</si>
  <si>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</si>
  <si>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</si>
  <si>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</si>
  <si>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</si>
  <si>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</si>
  <si>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</si>
  <si>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</si>
  <si>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</si>
  <si>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</si>
  <si>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</si>
  <si>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</si>
  <si>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</si>
  <si>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</si>
  <si>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</si>
  <si>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</si>
  <si>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</si>
  <si>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</si>
  <si>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</si>
  <si>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</si>
  <si>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</si>
  <si>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</si>
  <si>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</si>
  <si>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</si>
  <si>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</si>
  <si>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</si>
  <si>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</si>
  <si>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</si>
  <si>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</si>
  <si>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</si>
  <si>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</si>
  <si>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</si>
  <si>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</si>
  <si>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</si>
  <si>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</si>
  <si>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</si>
  <si>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</si>
  <si>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</si>
  <si>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</si>
  <si>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</si>
  <si>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</si>
  <si>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</si>
  <si>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</si>
  <si>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</si>
  <si>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</si>
  <si>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</si>
  <si>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</si>
  <si>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</si>
  <si>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</si>
  <si>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</si>
  <si>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</si>
  <si>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</si>
  <si>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</si>
  <si>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</si>
  <si>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</si>
  <si>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</si>
  <si>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</si>
  <si>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</si>
  <si>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</si>
  <si>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</si>
  <si>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</si>
  <si>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</si>
  <si>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</si>
  <si>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</si>
  <si>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</si>
  <si>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</si>
  <si>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</si>
  <si>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</si>
  <si>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</si>
  <si>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</si>
  <si>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</si>
  <si>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</si>
  <si>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</si>
  <si>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</si>
  <si>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</si>
  <si>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</si>
  <si>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</si>
  <si>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</si>
  <si>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</si>
  <si>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</si>
  <si>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</si>
  <si>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</si>
  <si>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</si>
  <si>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</si>
  <si>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</si>
  <si>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</si>
  <si>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</si>
  <si>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</si>
  <si>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</si>
  <si>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</si>
  <si>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</si>
  <si>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</si>
  <si>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</si>
  <si>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</si>
  <si>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</si>
  <si>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</si>
  <si>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</si>
  <si>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</si>
  <si>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</si>
  <si>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</si>
  <si>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</si>
  <si>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</si>
  <si>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</si>
  <si>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</si>
  <si>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</si>
  <si>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</si>
  <si>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</si>
  <si>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</si>
  <si>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</si>
  <si>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</si>
  <si>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</si>
  <si>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</si>
  <si>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</si>
  <si>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</si>
  <si>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</si>
  <si>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</si>
  <si>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</si>
  <si>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</si>
  <si>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</si>
  <si>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</si>
  <si>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</si>
  <si>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</si>
  <si>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</si>
  <si>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</si>
  <si>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</si>
  <si>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</si>
  <si>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</si>
  <si>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</si>
  <si>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</si>
  <si>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</si>
  <si>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</si>
  <si>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</si>
  <si>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</si>
  <si>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</si>
  <si>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</si>
  <si>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</si>
  <si>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</si>
  <si>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</si>
  <si>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</si>
  <si>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</si>
  <si>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</si>
  <si>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</si>
  <si>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</si>
  <si>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</si>
  <si>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</si>
  <si>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</si>
  <si>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</si>
  <si>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</si>
  <si>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</si>
  <si>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</si>
  <si>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</si>
  <si>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</si>
  <si>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</si>
  <si>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</si>
  <si>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</si>
  <si>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</si>
  <si>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</si>
  <si>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</si>
  <si>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</si>
  <si>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</si>
  <si>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</si>
  <si>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</si>
  <si>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</si>
  <si>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</si>
  <si>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</si>
  <si>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</si>
  <si>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</si>
  <si>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</si>
  <si>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</si>
  <si>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</si>
  <si>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</si>
  <si>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</si>
  <si>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</si>
  <si>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</si>
  <si>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</si>
  <si>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</si>
  <si>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</si>
  <si>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</si>
  <si>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</si>
  <si>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</si>
  <si>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</si>
  <si>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</si>
  <si>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</si>
  <si>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</si>
  <si>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</si>
  <si>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</si>
  <si>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</si>
  <si>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</si>
  <si>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</si>
  <si>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</si>
  <si>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</si>
  <si>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</si>
  <si>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</si>
  <si>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</si>
  <si>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</si>
  <si>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</si>
  <si>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</si>
  <si>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</si>
  <si>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</si>
  <si>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</si>
  <si>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</si>
  <si>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</si>
  <si>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</si>
  <si>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</si>
  <si>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</si>
  <si>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</si>
  <si>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</si>
  <si>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</si>
  <si>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</si>
  <si>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</si>
  <si>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</si>
  <si>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</si>
  <si>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</si>
  <si>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</si>
  <si>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</si>
  <si>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</si>
  <si>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</si>
  <si>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</si>
  <si>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</si>
  <si>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</si>
  <si>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</si>
  <si>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</si>
  <si>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</si>
  <si>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</si>
  <si>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</si>
  <si>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</si>
  <si>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</si>
  <si>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</si>
  <si>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</si>
  <si>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</si>
  <si>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</si>
  <si>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</si>
  <si>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</si>
  <si>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</si>
  <si>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</si>
  <si>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</si>
  <si>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</si>
  <si>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</si>
  <si>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</si>
  <si>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</si>
  <si>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</si>
  <si>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</si>
  <si>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</si>
  <si>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</si>
  <si>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</si>
  <si>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</si>
  <si>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</si>
  <si>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</si>
  <si>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</si>
  <si>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</si>
  <si>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</si>
  <si>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</si>
  <si>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</si>
  <si>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</si>
  <si>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</si>
  <si>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</si>
  <si>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</si>
  <si>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</si>
  <si>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</si>
  <si>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</si>
  <si>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</si>
  <si>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</si>
  <si>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</si>
  <si>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</si>
  <si>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</si>
  <si>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</si>
  <si>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</si>
  <si>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</si>
  <si>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</si>
  <si>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</si>
  <si>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</si>
  <si>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</si>
  <si>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</si>
  <si>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</si>
  <si>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</si>
  <si>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</si>
  <si>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</si>
  <si>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</si>
  <si>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</si>
  <si>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</si>
  <si>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</si>
  <si>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</si>
  <si>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</si>
  <si>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</si>
  <si>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</si>
  <si>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</si>
  <si>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</si>
  <si>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</si>
  <si>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</si>
  <si>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</si>
  <si>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</si>
  <si>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</si>
  <si>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</si>
  <si>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</si>
  <si>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</si>
  <si>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</si>
  <si>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</si>
  <si>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</si>
  <si>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</si>
  <si>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</si>
  <si>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</si>
  <si>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</si>
  <si>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</si>
  <si>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</si>
  <si>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</si>
  <si>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</si>
  <si>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</si>
  <si>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</si>
  <si>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</si>
  <si>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</si>
  <si>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</si>
  <si>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</si>
  <si>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</si>
  <si>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</si>
  <si>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</si>
  <si>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</si>
  <si>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</si>
  <si>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</si>
  <si>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</si>
  <si>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</si>
  <si>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</si>
  <si>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</si>
  <si>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</si>
  <si>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</si>
  <si>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</si>
  <si>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</si>
  <si>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</si>
  <si>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</si>
  <si>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</si>
  <si>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</si>
  <si>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</si>
  <si>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</si>
  <si>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</si>
  <si>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</si>
  <si>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</si>
  <si>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</si>
  <si>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</si>
  <si>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</si>
  <si>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</si>
  <si>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</si>
  <si>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</si>
  <si>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</si>
  <si>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</si>
  <si>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</si>
  <si>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</si>
  <si>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</si>
  <si>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</si>
  <si>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</si>
  <si>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</si>
  <si>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</si>
  <si>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</si>
  <si>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</si>
  <si>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</si>
  <si>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</si>
  <si>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</si>
  <si>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</si>
  <si>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</si>
  <si>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</si>
  <si>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</si>
  <si>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</si>
  <si>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</si>
  <si>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</si>
  <si>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</si>
  <si>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</si>
  <si>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</si>
  <si>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</si>
  <si>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</si>
  <si>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</si>
  <si>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</si>
  <si>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</si>
  <si>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</si>
  <si>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</si>
  <si>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</si>
  <si>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</si>
  <si>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</si>
  <si>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</si>
  <si>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</si>
  <si>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</si>
  <si>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</si>
  <si>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</si>
  <si>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</si>
  <si>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</si>
  <si>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</si>
  <si>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</si>
  <si>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</si>
  <si>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</si>
  <si>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</si>
  <si>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</si>
  <si>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</si>
  <si>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</si>
  <si>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</si>
  <si>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</si>
  <si>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</si>
  <si>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</si>
  <si>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</si>
  <si>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</si>
  <si>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</si>
  <si>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</si>
  <si>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</si>
  <si>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</si>
  <si>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</si>
  <si>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</si>
  <si>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</si>
  <si>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</si>
  <si>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</si>
  <si>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</si>
  <si>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</si>
  <si>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</si>
  <si>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</si>
  <si>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</si>
  <si>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</si>
  <si>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</si>
  <si>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</si>
  <si>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</si>
  <si>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</si>
  <si>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</si>
  <si>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</si>
  <si>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</si>
  <si>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</si>
  <si>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</si>
  <si>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</si>
  <si>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</si>
  <si>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</si>
  <si>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</si>
  <si>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</si>
  <si>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</si>
  <si>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</si>
  <si>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</si>
  <si>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</si>
  <si>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</si>
  <si>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</si>
  <si>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</si>
  <si>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</si>
  <si>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</si>
  <si>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</si>
  <si>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</si>
  <si>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</si>
  <si>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</si>
  <si>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</si>
  <si>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</si>
  <si>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</si>
  <si>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</si>
  <si>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</si>
  <si>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</si>
  <si>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</si>
  <si>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</si>
  <si>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</si>
  <si>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</si>
  <si>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</si>
  <si>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</si>
  <si>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</si>
  <si>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</si>
  <si>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</si>
  <si>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</si>
  <si>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</si>
  <si>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</si>
  <si>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</si>
  <si>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</si>
  <si>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</si>
  <si>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</si>
  <si>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</si>
  <si>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</si>
  <si>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</si>
  <si>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</si>
  <si>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</si>
  <si>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</si>
  <si>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</si>
  <si>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</si>
  <si>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</si>
  <si>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</si>
  <si>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</si>
  <si>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</si>
  <si>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</si>
  <si>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</si>
  <si>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</si>
  <si>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</si>
  <si>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</si>
  <si>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</si>
  <si>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</si>
  <si>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</si>
  <si>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</si>
  <si>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</si>
  <si>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</si>
  <si>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</si>
  <si>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</si>
  <si>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</si>
  <si>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</si>
  <si>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</si>
  <si>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</si>
  <si>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</si>
  <si>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</si>
  <si>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</si>
  <si>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</si>
  <si>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</si>
  <si>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</si>
  <si>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</si>
  <si>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</si>
  <si>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</si>
  <si>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</si>
  <si>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</si>
  <si>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</si>
  <si>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</si>
  <si>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</si>
  <si>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</si>
  <si>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</si>
  <si>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</si>
  <si>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</si>
  <si>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</si>
  <si>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</si>
  <si>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</si>
  <si>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</si>
  <si>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</si>
  <si>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</si>
  <si>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</si>
  <si>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</si>
  <si>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</si>
  <si>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</si>
  <si>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</si>
  <si>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</si>
  <si>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</si>
  <si>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</si>
  <si>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</si>
  <si>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</si>
  <si>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</si>
  <si>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</si>
  <si>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</si>
  <si>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</si>
  <si>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</si>
  <si>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</si>
  <si>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</si>
  <si>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</si>
  <si>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</si>
  <si>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</si>
  <si>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</si>
  <si>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</si>
  <si>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</si>
  <si>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</si>
  <si>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</si>
  <si>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</si>
  <si>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</si>
  <si>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</si>
  <si>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</si>
  <si>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</si>
  <si>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</si>
  <si>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</si>
  <si>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</si>
  <si>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</si>
  <si>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</si>
  <si>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</si>
  <si>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</si>
  <si>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</si>
  <si>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</si>
  <si>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</si>
  <si>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</si>
  <si>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</si>
  <si>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</si>
  <si>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</si>
  <si>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</si>
  <si>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</si>
  <si>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</si>
  <si>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</si>
  <si>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</si>
  <si>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</si>
  <si>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</si>
  <si>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</si>
  <si>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</si>
  <si>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</si>
  <si>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</si>
  <si>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</si>
  <si>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</si>
  <si>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</si>
  <si>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</si>
  <si>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</si>
  <si>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</si>
  <si>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</si>
  <si>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</si>
  <si>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</si>
  <si>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</si>
  <si>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</si>
  <si>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</si>
  <si>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</si>
  <si>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</si>
  <si>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</si>
  <si>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</si>
  <si>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</si>
  <si>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</si>
  <si>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</si>
  <si>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</si>
  <si>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</si>
  <si>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</si>
  <si>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</si>
  <si>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</si>
  <si>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</si>
  <si>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</si>
  <si>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</si>
  <si>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</si>
  <si>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</si>
  <si>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</si>
  <si>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</si>
  <si>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</si>
  <si>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</si>
  <si>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</si>
  <si>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</si>
  <si>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</si>
  <si>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</si>
  <si>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</si>
  <si>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</si>
  <si>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</si>
  <si>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</si>
  <si>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</si>
  <si>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</si>
  <si>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</si>
  <si>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</si>
  <si>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</si>
  <si>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</si>
  <si>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</si>
  <si>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</si>
  <si>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</si>
  <si>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</si>
  <si>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</si>
  <si>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</si>
  <si>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</si>
  <si>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</si>
  <si>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</si>
  <si>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</si>
  <si>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</si>
  <si>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</si>
  <si>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</si>
  <si>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</si>
  <si>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</si>
  <si>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</si>
  <si>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</si>
  <si>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</si>
  <si>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</si>
  <si>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</si>
  <si>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</si>
  <si>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</si>
  <si>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</si>
  <si>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</si>
  <si>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</si>
  <si>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</si>
  <si>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</si>
  <si>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</si>
  <si>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</si>
  <si>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</si>
  <si>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</si>
  <si>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</si>
  <si>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</si>
  <si>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</si>
  <si>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</si>
  <si>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</si>
  <si>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</si>
  <si>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</si>
  <si>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</si>
  <si>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</si>
  <si>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</si>
  <si>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</si>
  <si>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</si>
  <si>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</si>
  <si>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</si>
  <si>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</si>
  <si>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</si>
  <si>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</si>
  <si>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</si>
  <si>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</si>
  <si>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</si>
  <si>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</si>
  <si>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</si>
  <si>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</si>
  <si>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</si>
  <si>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</si>
  <si>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</si>
  <si>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</si>
  <si>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</si>
  <si>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</si>
  <si>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</si>
  <si>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</si>
  <si>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</si>
  <si>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</si>
  <si>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</si>
  <si>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</si>
  <si>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</si>
  <si>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</si>
  <si>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</si>
  <si>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</si>
  <si>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</si>
  <si>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</si>
  <si>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</si>
  <si>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</si>
  <si>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</si>
  <si>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</si>
  <si>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</si>
  <si>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</si>
  <si>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</si>
  <si>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</si>
  <si>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</si>
  <si>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</si>
  <si>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</si>
  <si>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</si>
  <si>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</si>
  <si>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</si>
  <si>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</si>
  <si>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</si>
  <si>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</si>
  <si>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</si>
  <si>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</si>
  <si>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</si>
  <si>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</si>
  <si>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</si>
  <si>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</si>
  <si>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</si>
  <si>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</si>
  <si>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</si>
  <si>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</si>
  <si>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</si>
  <si>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</si>
  <si>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</si>
  <si>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</si>
  <si>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</si>
  <si>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</si>
  <si>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</si>
  <si>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</si>
  <si>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</si>
  <si>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</si>
  <si>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</si>
  <si>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</si>
  <si>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</si>
  <si>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</si>
  <si>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</si>
  <si>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</si>
  <si>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</si>
  <si>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</si>
  <si>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</si>
  <si>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</si>
  <si>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</si>
  <si>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</si>
  <si>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</si>
  <si>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</si>
  <si>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</si>
  <si>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</si>
  <si>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</si>
  <si>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</si>
  <si>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</si>
  <si>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</si>
  <si>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</si>
  <si>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</si>
  <si>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</si>
  <si>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</si>
  <si>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</si>
  <si>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</si>
  <si>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</si>
  <si>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</si>
  <si>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</si>
  <si>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</si>
  <si>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</si>
  <si>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</si>
  <si>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</si>
  <si>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</si>
  <si>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</si>
  <si>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</si>
  <si>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</si>
  <si>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</si>
  <si>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</si>
  <si>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</si>
  <si>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</si>
  <si>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</si>
  <si>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</si>
  <si>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</si>
  <si>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</si>
  <si>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</si>
  <si>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</si>
  <si>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</si>
  <si>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</si>
  <si>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</si>
  <si>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</si>
  <si>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</si>
  <si>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</si>
  <si>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</si>
  <si>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</si>
  <si>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</si>
  <si>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</si>
  <si>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</si>
  <si>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</si>
  <si>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</si>
  <si>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</si>
  <si>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</si>
  <si>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</si>
  <si>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</si>
  <si>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</si>
  <si>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</si>
  <si>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</si>
  <si>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</si>
  <si>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</si>
  <si>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</si>
  <si>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</si>
  <si>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</si>
  <si>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</si>
  <si>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</si>
  <si>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</si>
  <si>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</si>
  <si>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</si>
  <si>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</si>
  <si>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</si>
  <si>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</si>
  <si>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</si>
  <si>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</si>
  <si>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</si>
  <si>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</si>
  <si>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</si>
  <si>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</si>
  <si>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</si>
  <si>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</si>
  <si>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</si>
  <si>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</si>
  <si>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</si>
  <si>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</si>
  <si>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</si>
  <si>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</si>
  <si>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</si>
  <si>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</si>
  <si>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</si>
  <si>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</si>
  <si>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</si>
  <si>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</si>
  <si>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</si>
  <si>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</si>
  <si>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</si>
  <si>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</si>
  <si>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</si>
  <si>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</si>
  <si>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</si>
  <si>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</si>
  <si>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</si>
  <si>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</si>
  <si>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</si>
  <si>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</si>
  <si>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</si>
  <si>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</si>
  <si>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</si>
  <si>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</si>
  <si>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</si>
  <si>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</si>
  <si>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</si>
  <si>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</si>
  <si>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</si>
  <si>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</si>
  <si>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</si>
  <si>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</si>
  <si>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</si>
  <si>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</si>
  <si>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</si>
  <si>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</si>
  <si>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</si>
  <si>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</si>
  <si>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</si>
  <si>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</si>
  <si>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</si>
  <si>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</si>
  <si>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</si>
  <si>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</si>
  <si>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</si>
  <si>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</si>
  <si>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</si>
  <si>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</si>
  <si>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</si>
  <si>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</si>
  <si>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</si>
  <si>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</si>
  <si>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</si>
  <si>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</si>
  <si>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</si>
  <si>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</si>
  <si>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</si>
  <si>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</si>
  <si>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</si>
  <si>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</si>
  <si>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</si>
  <si>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</si>
  <si>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</si>
  <si>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</si>
  <si>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</si>
  <si>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</si>
  <si>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</si>
  <si>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</si>
  <si>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</si>
  <si>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</si>
  <si>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</si>
  <si>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</si>
  <si>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</si>
  <si>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</si>
  <si>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</si>
  <si>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</si>
  <si>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</si>
  <si>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</si>
  <si>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</si>
  <si>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</si>
  <si>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</si>
  <si>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</si>
  <si>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</si>
  <si>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</si>
  <si>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</si>
  <si>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</si>
  <si>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</si>
  <si>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</si>
  <si>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</si>
  <si>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</si>
  <si>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</si>
  <si>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</si>
  <si>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</si>
  <si>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</si>
  <si>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</si>
  <si>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</si>
  <si>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</si>
  <si>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</si>
  <si>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</si>
  <si>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</si>
  <si>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</si>
  <si>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</si>
  <si>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</si>
  <si>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</si>
  <si>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</si>
  <si>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</si>
  <si>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</si>
  <si>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</si>
  <si>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</si>
  <si>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</si>
  <si>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</si>
  <si>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</si>
  <si>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</si>
  <si>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</si>
  <si>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</si>
  <si>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</si>
  <si>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</si>
  <si>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</si>
  <si>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</si>
  <si>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</si>
  <si>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</si>
  <si>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</si>
  <si>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</si>
  <si>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</si>
  <si>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</si>
  <si>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</si>
  <si>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</si>
  <si>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</si>
  <si>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</si>
  <si>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</si>
  <si>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</si>
  <si>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</si>
  <si>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</si>
  <si>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</si>
  <si>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</si>
  <si>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</si>
  <si>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</si>
  <si>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</si>
  <si>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</si>
  <si>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</si>
  <si>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</si>
  <si>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</si>
  <si>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</si>
  <si>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</si>
  <si>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</si>
  <si>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</si>
  <si>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</si>
  <si>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</si>
  <si>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</si>
  <si>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</si>
  <si>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</si>
  <si>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</si>
  <si>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</si>
  <si>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</si>
  <si>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</si>
  <si>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</si>
  <si>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</si>
  <si>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</si>
  <si>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</si>
  <si>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</si>
  <si>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</si>
  <si>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</si>
  <si>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</si>
  <si>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</si>
  <si>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</si>
  <si>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</si>
  <si>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</si>
  <si>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</si>
  <si>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</si>
  <si>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</si>
  <si>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</si>
  <si>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</si>
  <si>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</si>
  <si>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</si>
  <si>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</si>
  <si>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</si>
  <si>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</si>
  <si>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</si>
  <si>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</si>
  <si>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</si>
  <si>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</si>
  <si>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</si>
  <si>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</si>
  <si>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</si>
  <si>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</si>
  <si>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</si>
  <si>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</si>
  <si>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</si>
  <si>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</si>
  <si>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</si>
  <si>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</si>
  <si>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</si>
  <si>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</si>
  <si>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</si>
  <si>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</si>
  <si>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</si>
  <si>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</si>
  <si>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</si>
  <si>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</si>
  <si>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</si>
  <si>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</si>
  <si>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</si>
  <si>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</si>
  <si>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</si>
  <si>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</si>
  <si>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</si>
  <si>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</si>
  <si>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</si>
  <si>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</si>
  <si>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</si>
  <si>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</si>
  <si>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</si>
  <si>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</si>
  <si>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</si>
  <si>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</si>
  <si>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</si>
  <si>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</si>
  <si>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</si>
  <si>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</si>
  <si>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</si>
  <si>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</si>
  <si>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</si>
  <si>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</si>
  <si>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</si>
  <si>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</si>
  <si>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</si>
  <si>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</si>
  <si>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</si>
  <si>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</si>
  <si>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</si>
  <si>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</si>
  <si>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</si>
  <si>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</si>
  <si>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</si>
  <si>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</si>
  <si>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</si>
  <si>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</si>
  <si>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</si>
  <si>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</si>
  <si>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</si>
  <si>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</si>
  <si>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</si>
  <si>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</si>
  <si>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</si>
  <si>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</si>
  <si>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</si>
  <si>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</si>
  <si>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</si>
  <si>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</si>
  <si>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</si>
  <si>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</si>
  <si>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</si>
  <si>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</si>
  <si>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</si>
  <si>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</si>
  <si>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</si>
  <si>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</si>
  <si>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</si>
  <si>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</si>
  <si>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</si>
  <si>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</si>
  <si>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</si>
  <si>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</si>
  <si>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</si>
  <si>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</si>
  <si>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</si>
  <si>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</si>
  <si>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</si>
  <si>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</si>
  <si>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</si>
  <si>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</si>
  <si>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</si>
  <si>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</si>
  <si>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</si>
  <si>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</si>
  <si>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</si>
  <si>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</si>
  <si>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</si>
  <si>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</si>
  <si>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</si>
  <si>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</si>
  <si>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</si>
  <si>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</si>
  <si>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</si>
  <si>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</si>
  <si>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</si>
  <si>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</si>
  <si>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</si>
  <si>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</si>
  <si>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</si>
  <si>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</si>
  <si>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</si>
  <si>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</si>
  <si>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</si>
  <si>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</si>
  <si>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</si>
  <si>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</si>
  <si>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</si>
  <si>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</si>
  <si>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</si>
  <si>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</si>
  <si>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</si>
  <si>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</si>
  <si>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</si>
  <si>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</si>
  <si>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</si>
  <si>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</si>
  <si>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</si>
  <si>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</si>
  <si>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</si>
  <si>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</si>
  <si>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</si>
  <si>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</si>
  <si>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</si>
  <si>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</si>
  <si>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</si>
  <si>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</si>
  <si>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</si>
  <si>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</si>
  <si>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</si>
  <si>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</si>
  <si>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</si>
  <si>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</si>
  <si>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</si>
  <si>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</si>
  <si>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</si>
  <si>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</si>
  <si>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</si>
  <si>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</si>
  <si>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</si>
  <si>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</si>
  <si>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</si>
  <si>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</si>
  <si>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</si>
  <si>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</si>
  <si>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</si>
  <si>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</si>
  <si>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</si>
  <si>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</si>
  <si>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</si>
  <si>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</si>
  <si>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</si>
  <si>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</si>
  <si>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</si>
  <si>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</si>
  <si>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</si>
  <si>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</si>
  <si>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</si>
  <si>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</si>
  <si>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</si>
  <si>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</si>
  <si>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</si>
  <si>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</si>
  <si>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</si>
  <si>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</si>
  <si>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</si>
  <si>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</si>
  <si>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</si>
  <si>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</si>
  <si>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</si>
  <si>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</si>
  <si>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</si>
  <si>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</si>
  <si>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</si>
  <si>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</si>
  <si>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</si>
  <si>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</si>
  <si>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</si>
  <si>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</si>
  <si>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</si>
  <si>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</si>
  <si>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</si>
  <si>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</si>
  <si>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</si>
  <si>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</si>
  <si>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</si>
  <si>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</si>
  <si>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</si>
  <si>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</si>
  <si>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</si>
  <si>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</si>
  <si>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</si>
  <si>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</si>
  <si>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</si>
  <si>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</si>
  <si>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</si>
  <si>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</si>
  <si>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</si>
  <si>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</si>
  <si>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</si>
  <si>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</si>
  <si>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</si>
  <si>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</si>
  <si>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</si>
  <si>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</si>
  <si>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</si>
  <si>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</si>
  <si>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</si>
  <si>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</si>
  <si>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</si>
  <si>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</si>
  <si>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</si>
  <si>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</si>
  <si>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</si>
  <si>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</si>
  <si>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</si>
  <si>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</si>
  <si>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</si>
  <si>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</si>
  <si>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</si>
  <si>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</si>
  <si>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</si>
  <si>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</si>
  <si>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</si>
  <si>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</si>
  <si>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</si>
  <si>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</si>
  <si>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</si>
  <si>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</si>
  <si>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</si>
  <si>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</si>
  <si>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</si>
  <si>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</si>
  <si>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</si>
  <si>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</si>
  <si>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</si>
  <si>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</si>
  <si>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</si>
  <si>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</si>
  <si>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</si>
  <si>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</si>
  <si>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</si>
  <si>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</si>
  <si>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</si>
  <si>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</si>
  <si>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</si>
  <si>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</si>
  <si>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</si>
  <si>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</si>
  <si>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</si>
  <si>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</si>
  <si>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</si>
  <si>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</si>
  <si>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</si>
  <si>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</si>
  <si>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</si>
  <si>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</si>
  <si>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</si>
  <si>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</si>
  <si>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</si>
  <si>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</si>
  <si>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</si>
  <si>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</si>
  <si>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</si>
  <si>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</si>
  <si>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</si>
  <si>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</si>
  <si>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</si>
  <si>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</si>
  <si>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</si>
  <si>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</si>
  <si>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</si>
  <si>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</si>
  <si>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</si>
  <si>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</si>
  <si>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</si>
  <si>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</si>
  <si>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</si>
  <si>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</si>
  <si>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</si>
  <si>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</si>
  <si>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</si>
  <si>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</si>
  <si>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</si>
  <si>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</si>
  <si>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</si>
  <si>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</si>
  <si>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</si>
  <si>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</si>
  <si>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</si>
  <si>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</si>
  <si>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</si>
  <si>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</si>
  <si>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</si>
  <si>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</si>
  <si>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</si>
  <si>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</si>
  <si>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</si>
  <si>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</si>
  <si>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</si>
  <si>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</si>
  <si>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</si>
  <si>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</si>
  <si>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</si>
  <si>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</si>
  <si>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</si>
  <si>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</si>
  <si>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</si>
  <si>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</si>
  <si>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</si>
  <si>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</si>
  <si>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</si>
  <si>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</si>
  <si>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</si>
  <si>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</si>
  <si>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</si>
  <si>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</si>
  <si>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</si>
  <si>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</si>
  <si>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</si>
  <si>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</si>
  <si>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</si>
  <si>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</si>
  <si>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</si>
  <si>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</si>
  <si>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</si>
  <si>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</si>
  <si>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</si>
  <si>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</si>
  <si>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</si>
  <si>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</si>
  <si>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</si>
  <si>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</si>
  <si>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</si>
  <si>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</si>
  <si>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</si>
  <si>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</si>
  <si>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</si>
  <si>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</si>
  <si>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</si>
  <si>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</si>
  <si>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</si>
  <si>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</si>
  <si>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</si>
  <si>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</si>
  <si>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</si>
  <si>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</si>
  <si>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</si>
  <si>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</si>
  <si>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</si>
  <si>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</si>
  <si>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</si>
  <si>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</si>
  <si>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</si>
  <si>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</si>
  <si>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</si>
  <si>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</si>
  <si>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</si>
  <si>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</si>
  <si>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</si>
  <si>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</si>
  <si>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</si>
  <si>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</si>
  <si>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</si>
  <si>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</si>
  <si>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</si>
  <si>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</si>
  <si>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</si>
  <si>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</si>
  <si>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</si>
  <si>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</si>
  <si>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</si>
  <si>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</si>
  <si>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</si>
  <si>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</si>
  <si>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</si>
  <si>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</si>
  <si>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</si>
  <si>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</si>
  <si>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</si>
  <si>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</si>
  <si>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</si>
  <si>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</si>
  <si>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</si>
  <si>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</si>
  <si>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</si>
  <si>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</si>
  <si>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</si>
  <si>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</si>
  <si>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</si>
  <si>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</si>
  <si>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</si>
  <si>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</si>
  <si>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</si>
  <si>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</si>
  <si>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</si>
  <si>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</si>
  <si>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</si>
  <si>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</si>
  <si>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</si>
  <si>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</si>
  <si>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</si>
  <si>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</si>
  <si>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</si>
  <si>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</si>
  <si>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</si>
  <si>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</si>
  <si>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</si>
  <si>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</si>
  <si>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</si>
  <si>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</si>
  <si>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</si>
  <si>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</si>
  <si>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</si>
  <si>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</si>
  <si>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</si>
  <si>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</si>
  <si>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</si>
  <si>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</si>
  <si>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</si>
  <si>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</si>
  <si>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</si>
  <si>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</si>
  <si>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</si>
  <si>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</si>
  <si>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</si>
  <si>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</si>
  <si>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</si>
  <si>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</si>
  <si>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</si>
  <si>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</si>
  <si>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</si>
  <si>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</si>
  <si>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</si>
  <si>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</si>
  <si>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</si>
  <si>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</si>
  <si>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</si>
  <si>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</si>
  <si>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</si>
  <si>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</si>
  <si>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</si>
  <si>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</si>
  <si>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</si>
  <si>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</si>
  <si>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</si>
  <si>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</si>
  <si>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</si>
  <si>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</si>
  <si>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</si>
  <si>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</si>
  <si>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</si>
  <si>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</si>
  <si>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</si>
  <si>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</si>
  <si>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</si>
  <si>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</si>
  <si>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</si>
  <si>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</si>
  <si>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</si>
  <si>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</si>
  <si>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</si>
  <si>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</si>
  <si>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</si>
  <si>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</si>
  <si>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</si>
  <si>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</si>
  <si>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</si>
  <si>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</si>
  <si>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</si>
  <si>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</si>
  <si>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</si>
  <si>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</si>
  <si>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</si>
  <si>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</si>
  <si>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</si>
  <si>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</si>
  <si>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</si>
  <si>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</si>
  <si>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</si>
  <si>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</si>
  <si>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</si>
  <si>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</si>
  <si>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</si>
  <si>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</si>
  <si>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</si>
  <si>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</si>
  <si>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</si>
  <si>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</si>
  <si>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</si>
  <si>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</si>
  <si>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</si>
  <si>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</si>
  <si>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</si>
  <si>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</si>
  <si>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</si>
  <si>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</si>
  <si>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</si>
  <si>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</si>
  <si>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</si>
  <si>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</si>
  <si>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</si>
  <si>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</si>
  <si>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</si>
  <si>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</si>
  <si>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</si>
  <si>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</si>
  <si>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</si>
  <si>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</si>
  <si>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</si>
  <si>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</si>
  <si>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</si>
  <si>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</si>
  <si>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</si>
  <si>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</si>
  <si>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</si>
  <si>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</si>
  <si>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</si>
  <si>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</si>
  <si>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</si>
  <si>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</si>
  <si>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</si>
  <si>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</si>
  <si>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</si>
  <si>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</si>
  <si>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</si>
  <si>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</si>
  <si>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</si>
  <si>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</si>
  <si>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</si>
  <si>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</si>
  <si>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</si>
  <si>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</si>
  <si>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</si>
  <si>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</si>
  <si>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</si>
  <si>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</si>
  <si>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</si>
  <si>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</si>
  <si>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</si>
  <si>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</si>
  <si>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</si>
  <si>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</si>
  <si>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</si>
  <si>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</si>
  <si>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</si>
  <si>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</si>
  <si>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</si>
  <si>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</si>
  <si>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</si>
  <si>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</si>
  <si>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</si>
  <si>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</si>
  <si>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</si>
  <si>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</si>
  <si>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</si>
  <si>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</si>
  <si>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</si>
  <si>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</si>
  <si>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</si>
  <si>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</si>
  <si>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</si>
  <si>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</si>
  <si>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</si>
  <si>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</si>
  <si>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</si>
  <si>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</si>
  <si>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</si>
  <si>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</si>
  <si>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</si>
  <si>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</si>
  <si>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</si>
  <si>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</si>
  <si>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</si>
  <si>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</si>
  <si>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</si>
  <si>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</si>
  <si>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</si>
  <si>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</si>
  <si>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</si>
  <si>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</si>
  <si>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</si>
  <si>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</si>
  <si>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</si>
  <si>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</si>
  <si>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</si>
  <si>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</si>
  <si>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</si>
  <si>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</si>
  <si>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</si>
  <si>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</si>
  <si>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</si>
  <si>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</si>
  <si>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</si>
  <si>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</si>
  <si>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</si>
  <si>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</si>
  <si>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</si>
  <si>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</si>
  <si>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</si>
  <si>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</si>
  <si>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</si>
  <si>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</si>
  <si>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</si>
  <si>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</si>
  <si>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</si>
  <si>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</si>
  <si>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</si>
  <si>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</si>
  <si>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</si>
  <si>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</si>
  <si>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</si>
  <si>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</si>
  <si>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</si>
  <si>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</si>
  <si>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</si>
  <si>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</si>
  <si>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</si>
  <si>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</si>
  <si>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</si>
  <si>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</si>
  <si>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</si>
  <si>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</si>
  <si>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</si>
  <si>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</si>
  <si>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</si>
  <si>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</si>
  <si>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</si>
  <si>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</si>
  <si>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</si>
  <si>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</si>
  <si>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</si>
  <si>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</si>
  <si>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</si>
  <si>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</si>
  <si>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</si>
  <si>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</si>
  <si>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</si>
  <si>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</si>
  <si>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</si>
  <si>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</si>
  <si>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</si>
  <si>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</si>
  <si>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</si>
  <si>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</si>
  <si>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</si>
  <si>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</si>
  <si>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</si>
  <si>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</si>
  <si>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</si>
  <si>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</si>
  <si>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</si>
  <si>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</si>
  <si>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</si>
  <si>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</si>
  <si>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</si>
  <si>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</si>
  <si>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</si>
  <si>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</si>
  <si>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</si>
  <si>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</si>
  <si>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</si>
  <si>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</si>
  <si>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</si>
  <si>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</si>
  <si>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</si>
  <si>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</si>
  <si>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</si>
  <si>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</si>
  <si>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</si>
  <si>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</si>
  <si>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</si>
  <si>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</si>
  <si>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</si>
  <si>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</si>
  <si>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</si>
  <si>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</si>
  <si>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</si>
  <si>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</si>
  <si>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</si>
  <si>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</si>
  <si>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</si>
  <si>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</si>
  <si>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</si>
  <si>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</si>
  <si>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</si>
  <si>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</si>
  <si>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</si>
  <si>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</si>
  <si>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</si>
  <si>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</si>
  <si>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</si>
  <si>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</si>
  <si>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</si>
  <si>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</si>
  <si>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</si>
  <si>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</si>
  <si>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</si>
  <si>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</si>
  <si>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</si>
  <si>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</si>
  <si>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</si>
  <si>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</si>
  <si>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</si>
  <si>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</si>
  <si>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</si>
  <si>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</si>
  <si>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</si>
  <si>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</si>
  <si>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</si>
  <si>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</si>
  <si>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</si>
  <si>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</si>
  <si>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</si>
  <si>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</si>
  <si>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</si>
  <si>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</si>
  <si>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</si>
  <si>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</si>
  <si>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</si>
  <si>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</si>
  <si>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</si>
  <si>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</si>
  <si>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</si>
  <si>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</si>
  <si>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</si>
  <si>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</si>
  <si>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</si>
  <si>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</si>
  <si>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</si>
  <si>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</si>
  <si>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</si>
  <si>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</si>
  <si>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</si>
  <si>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</si>
  <si>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</si>
  <si>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</si>
  <si>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</si>
  <si>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</si>
  <si>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</si>
  <si>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</si>
  <si>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</si>
  <si>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</si>
  <si>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</si>
  <si>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</si>
  <si>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</si>
  <si>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</si>
  <si>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</si>
  <si>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</si>
  <si>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</si>
  <si>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</si>
  <si>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</si>
  <si>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</si>
  <si>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</si>
  <si>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</si>
  <si>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</si>
  <si>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</si>
  <si>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</si>
  <si>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</si>
  <si>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</si>
  <si>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</si>
  <si>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</si>
  <si>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</si>
  <si>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</si>
  <si>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</si>
  <si>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</si>
  <si>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</si>
  <si>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</si>
  <si>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</si>
  <si>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</si>
  <si>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</si>
  <si>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</si>
  <si>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</si>
  <si>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</si>
  <si>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</si>
  <si>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</si>
  <si>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</si>
  <si>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</si>
  <si>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</si>
  <si>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</si>
  <si>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</si>
  <si>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</si>
  <si>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</si>
  <si>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</si>
  <si>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</si>
  <si>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</si>
  <si>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</si>
  <si>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</si>
  <si>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</si>
  <si>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</si>
  <si>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</si>
  <si>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</si>
  <si>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</si>
  <si>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</si>
  <si>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</si>
  <si>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</si>
  <si>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</si>
  <si>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</si>
  <si>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</si>
  <si>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</si>
  <si>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</si>
  <si>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</si>
  <si>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</si>
  <si>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</si>
  <si>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</si>
  <si>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</si>
  <si>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</si>
  <si>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</si>
  <si>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</si>
  <si>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</si>
  <si>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</si>
  <si>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</si>
  <si>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</si>
  <si>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</si>
  <si>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</si>
  <si>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</si>
  <si>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</si>
  <si>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</si>
  <si>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</si>
  <si>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</si>
  <si>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</si>
  <si>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</si>
  <si>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</si>
  <si>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</si>
  <si>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</si>
  <si>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</si>
  <si>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</si>
  <si>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</si>
  <si>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</si>
  <si>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</si>
  <si>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</si>
  <si>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</si>
  <si>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</si>
  <si>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</si>
  <si>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</si>
  <si>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</si>
  <si>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</si>
  <si>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</si>
  <si>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</si>
  <si>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</si>
  <si>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</si>
  <si>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</si>
  <si>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</si>
  <si>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</si>
  <si>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</si>
  <si>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</si>
  <si>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</si>
  <si>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</si>
  <si>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</si>
  <si>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</si>
  <si>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</si>
  <si>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</si>
  <si>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</si>
  <si>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</si>
  <si>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</si>
  <si>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</si>
  <si>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</si>
  <si>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</si>
  <si>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</si>
  <si>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</si>
  <si>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</si>
  <si>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</si>
  <si>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</si>
  <si>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</si>
  <si>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</si>
  <si>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</si>
  <si>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</si>
  <si>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</si>
  <si>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</si>
  <si>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</si>
  <si>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</si>
  <si>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</si>
  <si>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</si>
  <si>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</si>
  <si>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</si>
  <si>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</si>
  <si>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</si>
  <si>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</si>
  <si>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</si>
  <si>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</si>
  <si>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</si>
  <si>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</si>
  <si>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</si>
  <si>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</si>
  <si>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</si>
  <si>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</si>
  <si>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</si>
  <si>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</si>
  <si>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</si>
  <si>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</si>
  <si>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</si>
  <si>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</si>
  <si>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</si>
  <si>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</si>
  <si>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</si>
  <si>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</si>
  <si>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</si>
  <si>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</si>
  <si>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</si>
  <si>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</si>
  <si>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</si>
  <si>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</si>
  <si>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</si>
  <si>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</si>
  <si>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</si>
  <si>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</si>
  <si>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</si>
  <si>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</si>
  <si>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</si>
  <si>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</si>
  <si>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</si>
  <si>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</si>
  <si>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</si>
  <si>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</si>
  <si>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</si>
  <si>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</si>
  <si>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</si>
  <si>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</si>
  <si>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</si>
  <si>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</si>
  <si>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</si>
  <si>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</si>
  <si>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</si>
  <si>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</si>
  <si>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</si>
  <si>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</si>
  <si>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</si>
  <si>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</si>
  <si>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</si>
  <si>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</si>
  <si>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</si>
  <si>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</si>
  <si>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</si>
  <si>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</si>
  <si>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</si>
  <si>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</si>
  <si>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</si>
  <si>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</si>
  <si>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</si>
  <si>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</si>
  <si>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</si>
  <si>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</si>
  <si>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</si>
  <si>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</si>
  <si>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</si>
  <si>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</si>
  <si>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</si>
  <si>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</si>
  <si>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</si>
  <si>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</si>
  <si>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</si>
  <si>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</si>
  <si>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</si>
  <si>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</si>
  <si>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</si>
  <si>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</si>
  <si>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</si>
  <si>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</si>
  <si>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</si>
  <si>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</si>
  <si>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</si>
  <si>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</si>
  <si>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</si>
  <si>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</si>
  <si>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</si>
  <si>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</si>
  <si>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</si>
  <si>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</si>
  <si>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</si>
  <si>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</si>
  <si>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</si>
  <si>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</si>
  <si>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</si>
  <si>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</si>
  <si>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</si>
  <si>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</si>
  <si>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</si>
  <si>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</si>
  <si>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</si>
  <si>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</si>
  <si>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</si>
  <si>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</si>
  <si>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</si>
  <si>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</si>
  <si>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</si>
  <si>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</si>
  <si>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</si>
  <si>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</si>
  <si>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</si>
  <si>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</si>
  <si>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</si>
  <si>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</si>
  <si>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</si>
  <si>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</si>
  <si>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</si>
  <si>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</si>
  <si>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</si>
  <si>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</si>
  <si>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</si>
  <si>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</si>
  <si>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</si>
  <si>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</si>
  <si>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</si>
  <si>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</si>
  <si>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</si>
  <si>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</si>
  <si>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</si>
  <si>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</si>
  <si>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</si>
  <si>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</si>
  <si>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</si>
  <si>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</si>
  <si>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</si>
  <si>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</si>
  <si>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</si>
  <si>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</si>
  <si>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</si>
  <si>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</si>
  <si>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</si>
  <si>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</si>
  <si>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</si>
  <si>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</si>
  <si>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</si>
  <si>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</si>
  <si>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</si>
  <si>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</si>
  <si>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</si>
  <si>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</si>
  <si>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</si>
  <si>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</si>
  <si>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</si>
  <si>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</si>
  <si>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</si>
  <si>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</si>
  <si>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</si>
  <si>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</si>
  <si>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</si>
  <si>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</si>
  <si>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</si>
  <si>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</si>
  <si>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</si>
  <si>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</si>
  <si>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</si>
  <si>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</si>
  <si>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</si>
  <si>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</si>
  <si>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</si>
  <si>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</si>
  <si>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</si>
  <si>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</si>
  <si>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</si>
  <si>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</si>
  <si>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</si>
  <si>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</si>
  <si>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</si>
  <si>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</si>
  <si>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</si>
  <si>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</si>
  <si>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</si>
  <si>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</si>
  <si>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</si>
  <si>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</si>
  <si>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</si>
  <si>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</si>
  <si>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</si>
  <si>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</si>
  <si>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</si>
  <si>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</si>
  <si>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</si>
  <si>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</si>
  <si>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</si>
  <si>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</si>
  <si>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</si>
  <si>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</si>
  <si>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</si>
  <si>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</si>
  <si>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</si>
  <si>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</si>
  <si>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</si>
  <si>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</si>
  <si>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</si>
  <si>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</si>
  <si>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</si>
  <si>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</si>
  <si>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</si>
  <si>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</si>
  <si>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</si>
  <si>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</si>
  <si>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</si>
  <si>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</si>
  <si>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</si>
  <si>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</si>
  <si>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</si>
  <si>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</si>
  <si>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</si>
  <si>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</si>
  <si>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</si>
  <si>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</si>
  <si>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</si>
  <si>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</si>
  <si>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</si>
  <si>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</si>
  <si>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</si>
  <si>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</si>
  <si>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</si>
  <si>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</si>
  <si>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</si>
  <si>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</si>
  <si>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</si>
  <si>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</si>
  <si>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</si>
  <si>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</si>
  <si>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</si>
  <si>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</si>
  <si>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</si>
  <si>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</si>
  <si>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</si>
  <si>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</si>
  <si>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</si>
  <si>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</si>
  <si>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</si>
  <si>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</si>
  <si>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</si>
  <si>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</si>
  <si>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</si>
  <si>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</si>
  <si>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</si>
  <si>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</si>
  <si>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</si>
  <si>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</si>
  <si>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</si>
  <si>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</si>
  <si>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</si>
  <si>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</si>
  <si>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</si>
  <si>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</si>
  <si>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</si>
  <si>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</si>
  <si>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</si>
  <si>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</si>
  <si>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</si>
  <si>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</si>
  <si>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</si>
  <si>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</si>
  <si>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</si>
  <si>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</si>
  <si>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</si>
  <si>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</si>
  <si>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</si>
  <si>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</si>
  <si>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</si>
  <si>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</si>
  <si>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</si>
  <si>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</si>
  <si>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</si>
  <si>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</si>
  <si>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</si>
  <si>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</si>
  <si>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</si>
  <si>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</si>
  <si>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</si>
  <si>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</si>
  <si>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</si>
  <si>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</si>
  <si>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</si>
  <si>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</si>
  <si>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</si>
  <si>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</si>
  <si>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</si>
  <si>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</si>
  <si>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</si>
  <si>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</si>
  <si>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</si>
  <si>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</si>
  <si>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</si>
  <si>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</si>
  <si>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</si>
  <si>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</si>
  <si>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</si>
  <si>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</si>
  <si>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</si>
  <si>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</si>
  <si>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</si>
  <si>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</si>
  <si>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</si>
  <si>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</si>
  <si>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</si>
  <si>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</si>
  <si>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</si>
  <si>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</si>
  <si>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</si>
  <si>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</si>
  <si>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</si>
  <si>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</si>
  <si>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</si>
  <si>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</si>
  <si>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</si>
  <si>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</si>
  <si>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</si>
  <si>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</si>
  <si>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</si>
  <si>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</si>
  <si>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</si>
  <si>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</si>
  <si>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</si>
  <si>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</si>
  <si>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</si>
  <si>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</si>
  <si>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</si>
  <si>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</si>
  <si>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</si>
  <si>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</si>
  <si>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</si>
  <si>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</si>
  <si>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</si>
  <si>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</si>
  <si>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</si>
  <si>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</si>
  <si>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</si>
  <si>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</si>
  <si>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</si>
  <si>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</si>
  <si>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</si>
  <si>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</si>
  <si>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</si>
  <si>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</si>
  <si>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</si>
  <si>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</si>
  <si>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</si>
  <si>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</si>
  <si>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</si>
  <si>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</si>
  <si>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</si>
  <si>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</si>
  <si>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</si>
  <si>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</si>
  <si>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</si>
  <si>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</si>
  <si>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</si>
  <si>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</si>
  <si>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</si>
  <si>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</si>
  <si>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</si>
  <si>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</si>
  <si>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</si>
  <si>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</si>
  <si>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</si>
  <si>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</si>
  <si>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</si>
  <si>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</si>
  <si>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</si>
  <si>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</si>
  <si>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</si>
  <si>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</si>
  <si>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</si>
  <si>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</si>
  <si>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</si>
  <si>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</si>
  <si>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</si>
  <si>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</si>
  <si>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</si>
  <si>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</si>
  <si>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</si>
  <si>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</si>
  <si>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</si>
  <si>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</si>
  <si>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</si>
  <si>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</si>
  <si>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</si>
  <si>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</si>
  <si>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</si>
  <si>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</si>
  <si>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</si>
  <si>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</si>
  <si>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</si>
  <si>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</si>
  <si>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</si>
  <si>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</si>
  <si>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</si>
  <si>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</si>
  <si>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</si>
  <si>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</si>
  <si>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</si>
  <si>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</si>
  <si>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</si>
  <si>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</si>
  <si>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</si>
  <si>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</si>
  <si>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</si>
  <si>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</si>
  <si>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</si>
  <si>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</si>
  <si>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</si>
  <si>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</si>
  <si>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</si>
  <si>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</si>
  <si>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</si>
  <si>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</si>
  <si>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</si>
  <si>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</si>
  <si>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</si>
  <si>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</si>
  <si>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</si>
  <si>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</si>
  <si>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</si>
  <si>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</si>
  <si>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</si>
  <si>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</si>
  <si>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</si>
  <si>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</si>
  <si>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</si>
  <si>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</si>
  <si>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</si>
  <si>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</si>
  <si>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</si>
  <si>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</si>
  <si>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</si>
  <si>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</si>
  <si>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</si>
  <si>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</si>
  <si>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</si>
  <si>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</si>
  <si>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</si>
  <si>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</si>
  <si>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</si>
  <si>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</si>
  <si>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</si>
  <si>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</si>
  <si>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</si>
  <si>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</si>
  <si>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</si>
  <si>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</si>
  <si>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</si>
  <si>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</si>
  <si>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</si>
  <si>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</si>
  <si>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</si>
  <si>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</si>
  <si>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</si>
  <si>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</si>
  <si>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</si>
  <si>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</si>
  <si>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</si>
  <si>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</si>
  <si>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</si>
  <si>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</si>
  <si>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</si>
  <si>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</si>
  <si>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</si>
  <si>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</si>
  <si>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</si>
  <si>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</si>
  <si>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</si>
  <si>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</si>
  <si>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</si>
  <si>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</si>
  <si>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</si>
  <si>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</si>
  <si>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</si>
  <si>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</si>
  <si>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</si>
  <si>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</si>
  <si>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</si>
  <si>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</si>
  <si>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</si>
  <si>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</si>
  <si>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</si>
  <si>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</si>
  <si>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</si>
  <si>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</si>
  <si>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</si>
  <si>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</si>
  <si>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</si>
  <si>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</si>
  <si>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</si>
  <si>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</si>
  <si>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</si>
  <si>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</si>
  <si>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</si>
  <si>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</si>
  <si>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</si>
  <si>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</si>
  <si>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</si>
  <si>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</si>
  <si>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</si>
  <si>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</si>
  <si>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</si>
  <si>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</si>
  <si>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</si>
  <si>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</si>
  <si>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</si>
  <si>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</si>
  <si>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</si>
  <si>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</si>
  <si>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</si>
  <si>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</si>
  <si>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</si>
  <si>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</si>
  <si>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</si>
  <si>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</si>
  <si>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</si>
  <si>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</si>
  <si>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</si>
  <si>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</si>
  <si>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</si>
  <si>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</si>
  <si>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</si>
  <si>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</si>
  <si>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</si>
  <si>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</si>
  <si>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</si>
  <si>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</si>
  <si>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</si>
  <si>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</si>
  <si>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</si>
  <si>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</si>
  <si>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</si>
  <si>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</si>
  <si>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</si>
  <si>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</si>
  <si>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</si>
  <si>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</si>
  <si>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</si>
  <si>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</si>
  <si>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</si>
  <si>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</si>
  <si>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</si>
  <si>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</si>
  <si>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</si>
  <si>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</si>
  <si>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</si>
  <si>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</si>
  <si>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</si>
  <si>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</si>
  <si>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</si>
  <si>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</si>
  <si>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</si>
  <si>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</si>
  <si>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</si>
  <si>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</si>
  <si>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</si>
  <si>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</si>
  <si>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</si>
  <si>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</si>
  <si>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</si>
  <si>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</si>
  <si>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</si>
  <si>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</si>
  <si>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</si>
  <si>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</si>
  <si>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</si>
  <si>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</si>
  <si>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</si>
  <si>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</si>
  <si>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</si>
  <si>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</si>
  <si>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</si>
  <si>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</si>
  <si>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</si>
  <si>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</si>
  <si>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</si>
  <si>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</si>
  <si>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</si>
  <si>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</si>
  <si>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</si>
  <si>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</si>
  <si>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</si>
  <si>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</si>
  <si>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</si>
  <si>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</si>
  <si>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</si>
  <si>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</si>
  <si>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</si>
  <si>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</si>
  <si>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</si>
  <si>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</si>
  <si>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</si>
  <si>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</si>
  <si>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</si>
  <si>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</si>
  <si>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</si>
  <si>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</si>
  <si>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</si>
  <si>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</si>
  <si>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</si>
  <si>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</si>
  <si>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</si>
  <si>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</si>
  <si>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</si>
  <si>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</si>
  <si>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</si>
  <si>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</si>
  <si>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</si>
  <si>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</si>
  <si>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</si>
  <si>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</si>
  <si>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</si>
  <si>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</si>
  <si>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</si>
  <si>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</si>
  <si>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</si>
  <si>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</si>
  <si>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</si>
  <si>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</si>
  <si>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</si>
  <si>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</si>
  <si>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</si>
  <si>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</si>
  <si>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</si>
  <si>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</si>
  <si>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</si>
  <si>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</si>
  <si>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</si>
  <si>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</si>
  <si>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</si>
  <si>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</si>
  <si>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</si>
  <si>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</si>
  <si>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</si>
  <si>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</si>
  <si>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</si>
  <si>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</si>
  <si>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</si>
  <si>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</si>
  <si>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</si>
  <si>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</si>
  <si>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</si>
  <si>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</si>
  <si>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</si>
  <si>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</si>
  <si>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</si>
  <si>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</si>
  <si>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</si>
  <si>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</si>
  <si>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</si>
  <si>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</si>
  <si>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</si>
  <si>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</si>
  <si>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</si>
  <si>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</si>
  <si>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</si>
  <si>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</si>
  <si>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</si>
  <si>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</si>
  <si>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</si>
  <si>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</si>
  <si>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</si>
  <si>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</si>
  <si>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</si>
  <si>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</si>
  <si>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</si>
  <si>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</si>
  <si>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</si>
  <si>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</si>
  <si>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</si>
  <si>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</si>
  <si>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</si>
  <si>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</si>
  <si>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</si>
  <si>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</si>
  <si>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</si>
  <si>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</si>
  <si>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</si>
  <si>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</si>
  <si>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</si>
  <si>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</si>
  <si>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</si>
  <si>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</si>
  <si>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</si>
  <si>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</si>
  <si>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</si>
  <si>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</si>
  <si>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</si>
  <si>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</si>
  <si>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</si>
  <si>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</si>
  <si>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</si>
  <si>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</si>
  <si>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</si>
  <si>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</si>
  <si>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</si>
  <si>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</si>
  <si>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</si>
  <si>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</si>
  <si>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</si>
  <si>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</si>
  <si>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</si>
  <si>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</si>
  <si>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</si>
  <si>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</si>
  <si>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</si>
  <si>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</si>
  <si>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</si>
  <si>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</si>
  <si>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</si>
  <si>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</si>
  <si>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</si>
  <si>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</si>
  <si>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</si>
  <si>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</si>
  <si>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</si>
  <si>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</si>
  <si>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</si>
  <si>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</si>
  <si>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</si>
  <si>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</si>
  <si>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</si>
  <si>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</si>
  <si>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</si>
  <si>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</si>
  <si>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</si>
  <si>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</si>
  <si>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</si>
  <si>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</si>
  <si>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</si>
  <si>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</si>
  <si>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</si>
  <si>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</si>
  <si>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</si>
  <si>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</si>
  <si>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</si>
  <si>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</si>
  <si>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</si>
  <si>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</si>
  <si>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</si>
  <si>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</si>
  <si>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</si>
  <si>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</si>
  <si>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</si>
  <si>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</si>
  <si>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</si>
  <si>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</si>
  <si>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</si>
  <si>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</si>
  <si>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</si>
  <si>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</si>
  <si>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</si>
  <si>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</si>
  <si>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</si>
  <si>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</si>
  <si>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</si>
  <si>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</si>
  <si>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</si>
  <si>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</si>
  <si>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</si>
  <si>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</si>
  <si>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</si>
  <si>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</si>
  <si>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</si>
  <si>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</si>
  <si>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</si>
  <si>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</si>
  <si>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</si>
  <si>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</si>
  <si>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</si>
  <si>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</si>
  <si>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</si>
  <si>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</si>
  <si>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</si>
  <si>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</si>
  <si>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</si>
  <si>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</si>
  <si>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</si>
  <si>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</si>
  <si>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</si>
  <si>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</si>
  <si>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</si>
  <si>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</si>
  <si>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</si>
  <si>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</si>
  <si>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</si>
  <si>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</si>
  <si>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</si>
  <si>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</si>
  <si>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</si>
  <si>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</si>
  <si>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</si>
  <si>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</si>
  <si>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</si>
  <si>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</si>
  <si>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</si>
  <si>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</si>
  <si>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</si>
  <si>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</si>
  <si>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</si>
  <si>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</si>
  <si>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</si>
  <si>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</si>
  <si>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</si>
  <si>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</si>
  <si>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</si>
  <si>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</si>
  <si>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</si>
  <si>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</si>
  <si>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</si>
  <si>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</si>
  <si>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</si>
  <si>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</si>
  <si>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</si>
  <si>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</si>
  <si>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</si>
  <si>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</si>
  <si>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</si>
  <si>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</si>
  <si>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</si>
  <si>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</si>
  <si>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</si>
  <si>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</si>
  <si>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</si>
  <si>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</si>
  <si>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</si>
  <si>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</si>
  <si>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</si>
  <si>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</si>
  <si>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</si>
  <si>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</si>
  <si>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</si>
  <si>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</si>
  <si>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</si>
  <si>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</si>
  <si>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</si>
  <si>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</si>
  <si>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</si>
  <si>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</si>
  <si>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</si>
  <si>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</si>
  <si>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</si>
  <si>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</si>
  <si>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</si>
  <si>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</si>
  <si>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</si>
  <si>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</si>
  <si>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</si>
  <si>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</si>
  <si>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</si>
  <si>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</si>
  <si>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</si>
  <si>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</si>
  <si>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</si>
  <si>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</si>
  <si>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</si>
  <si>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</si>
  <si>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</si>
  <si>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</si>
  <si>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</si>
  <si>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</si>
  <si>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</si>
  <si>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</si>
  <si>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</si>
  <si>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</si>
  <si>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</si>
  <si>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</si>
  <si>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</si>
  <si>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</si>
  <si>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</si>
  <si>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</si>
  <si>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</si>
  <si>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</si>
  <si>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</si>
  <si>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</si>
  <si>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</si>
  <si>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</si>
  <si>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</si>
  <si>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</si>
  <si>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</si>
  <si>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</si>
  <si>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</si>
  <si>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</si>
  <si>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</si>
  <si>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</si>
  <si>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</si>
  <si>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</si>
  <si>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</si>
  <si>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</si>
  <si>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</si>
  <si>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</si>
  <si>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</si>
  <si>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</si>
  <si>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</si>
  <si>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</si>
  <si>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</si>
  <si>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</si>
  <si>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</si>
  <si>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</si>
  <si>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</si>
  <si>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</si>
  <si>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</si>
  <si>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</si>
  <si>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</si>
  <si>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</si>
  <si>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</si>
  <si>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</si>
  <si>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</si>
  <si>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</si>
  <si>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</si>
  <si>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</si>
  <si>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</si>
  <si>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</si>
  <si>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</si>
  <si>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</si>
  <si>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</si>
  <si>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</si>
  <si>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</si>
  <si>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</si>
  <si>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</si>
  <si>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</si>
  <si>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</si>
  <si>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</si>
  <si>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</si>
  <si>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</si>
  <si>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</si>
  <si>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</si>
  <si>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</si>
  <si>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</si>
  <si>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</si>
  <si>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</si>
  <si>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</si>
  <si>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</si>
  <si>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</si>
  <si>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</si>
  <si>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</si>
  <si>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</si>
  <si>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</si>
  <si>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</si>
  <si>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</si>
  <si>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</si>
  <si>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</si>
  <si>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</si>
  <si>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</si>
  <si>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</si>
  <si>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</si>
  <si>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</si>
  <si>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</si>
  <si>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</si>
  <si>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</si>
  <si>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</si>
  <si>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</si>
  <si>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</si>
  <si>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</si>
  <si>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</si>
  <si>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</si>
  <si>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</si>
  <si>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</si>
  <si>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</si>
  <si>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</si>
  <si>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</si>
  <si>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</si>
  <si>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</si>
  <si>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</si>
  <si>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</si>
  <si>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</si>
  <si>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</si>
  <si>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</si>
  <si>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</si>
  <si>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</si>
  <si>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</si>
  <si>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</si>
  <si>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</si>
  <si>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</si>
  <si>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</si>
  <si>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</si>
  <si>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</si>
  <si>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</si>
  <si>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</si>
  <si>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</si>
  <si>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</si>
  <si>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</si>
  <si>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</si>
  <si>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</si>
  <si>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</si>
  <si>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</si>
  <si>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</si>
  <si>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</si>
  <si>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</si>
  <si>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</si>
  <si>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</si>
  <si>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</si>
  <si>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</si>
  <si>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</si>
  <si>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</si>
  <si>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</si>
  <si>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</si>
  <si>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</si>
  <si>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</si>
  <si>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</si>
  <si>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</si>
  <si>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</si>
  <si>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</si>
  <si>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</si>
  <si>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</si>
  <si>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</si>
  <si>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</si>
  <si>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</si>
  <si>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</si>
  <si>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</si>
  <si>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</si>
  <si>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</si>
  <si>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</si>
  <si>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</si>
  <si>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</si>
  <si>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</si>
  <si>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</si>
  <si>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</si>
  <si>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</si>
  <si>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</si>
  <si>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</si>
  <si>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</si>
  <si>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</si>
  <si>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</si>
  <si>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</si>
  <si>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</si>
  <si>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</si>
  <si>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</si>
  <si>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</si>
  <si>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</si>
  <si>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</si>
  <si>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</si>
  <si>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</si>
  <si>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</si>
  <si>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</si>
  <si>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</si>
  <si>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</si>
  <si>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</si>
  <si>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</si>
  <si>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</si>
  <si>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</si>
  <si>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</si>
  <si>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</si>
  <si>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</si>
  <si>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</si>
  <si>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</si>
  <si>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</si>
  <si>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</si>
  <si>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</si>
  <si>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</si>
  <si>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</si>
  <si>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</si>
  <si>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</si>
  <si>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</si>
  <si>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</si>
  <si>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</si>
  <si>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</si>
  <si>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</si>
  <si>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</si>
  <si>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</si>
  <si>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</si>
  <si>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</si>
  <si>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</si>
  <si>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</si>
  <si>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</si>
  <si>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</si>
  <si>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</si>
  <si>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</si>
  <si>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</si>
  <si>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</si>
  <si>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</si>
  <si>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</si>
  <si>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</si>
  <si>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</si>
  <si>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</si>
  <si>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</si>
  <si>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</si>
  <si>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</si>
  <si>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</si>
  <si>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</si>
  <si>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</si>
  <si>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</si>
  <si>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</si>
  <si>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</si>
  <si>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</si>
  <si>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</si>
  <si>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</si>
  <si>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</si>
  <si>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</si>
  <si>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</si>
  <si>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</si>
  <si>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</si>
  <si>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</si>
  <si>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</si>
  <si>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</si>
  <si>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</si>
  <si>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</si>
  <si>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</si>
  <si>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</si>
  <si>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</si>
  <si>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</si>
  <si>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</si>
  <si>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</si>
  <si>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</si>
  <si>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</si>
  <si>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</si>
  <si>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</si>
  <si>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</si>
  <si>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</si>
  <si>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</si>
  <si>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</si>
  <si>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</si>
  <si>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</si>
  <si>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</si>
  <si>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</si>
  <si>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</si>
  <si>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</si>
  <si>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</si>
  <si>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</si>
  <si>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</si>
  <si>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</si>
  <si>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</si>
  <si>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</si>
  <si>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</si>
  <si>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</si>
  <si>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</si>
  <si>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</si>
  <si>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</si>
  <si>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</si>
  <si>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</si>
  <si>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</si>
  <si>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</si>
  <si>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</si>
  <si>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</si>
  <si>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</si>
  <si>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</si>
  <si>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</si>
  <si>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</si>
  <si>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</si>
  <si>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</si>
  <si>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</si>
  <si>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</si>
  <si>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</si>
  <si>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</si>
  <si>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</si>
  <si>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</si>
  <si>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</si>
  <si>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</si>
  <si>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</si>
  <si>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</si>
  <si>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</si>
  <si>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</si>
  <si>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</si>
  <si>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</si>
  <si>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</si>
  <si>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</si>
  <si>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</si>
  <si>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</si>
  <si>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</si>
  <si>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</si>
  <si>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</si>
  <si>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</si>
  <si>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</si>
  <si>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</si>
  <si>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</si>
  <si>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</si>
  <si>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</si>
  <si>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</si>
  <si>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</si>
  <si>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</si>
  <si>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</si>
  <si>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</si>
  <si>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</si>
  <si>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</si>
  <si>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</si>
  <si>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</si>
  <si>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</si>
  <si>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</si>
  <si>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</si>
  <si>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</si>
  <si>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</si>
  <si>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</si>
  <si>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</si>
  <si>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</si>
  <si>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</si>
  <si>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</si>
  <si>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</si>
  <si>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</si>
  <si>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</si>
  <si>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</si>
  <si>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</si>
  <si>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</si>
  <si>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</si>
  <si>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</si>
  <si>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</si>
  <si>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</si>
  <si>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</si>
  <si>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</si>
  <si>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</si>
  <si>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</si>
  <si>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</si>
  <si>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</si>
  <si>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</si>
  <si>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</si>
  <si>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</si>
  <si>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</si>
  <si>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</si>
  <si>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</si>
  <si>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</si>
  <si>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</si>
  <si>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</si>
  <si>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</si>
  <si>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</si>
  <si>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</si>
  <si>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</si>
  <si>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</si>
  <si>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</si>
  <si>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</si>
  <si>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</si>
  <si>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</si>
  <si>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</si>
  <si>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</si>
  <si>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</si>
  <si>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</si>
  <si>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</si>
  <si>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</si>
  <si>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</si>
  <si>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</si>
  <si>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</si>
  <si>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</si>
  <si>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</si>
  <si>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</si>
  <si>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</si>
  <si>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</si>
  <si>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</si>
  <si>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</si>
  <si>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</si>
  <si>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</si>
  <si>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</si>
  <si>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</si>
  <si>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</si>
  <si>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</si>
  <si>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</si>
  <si>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</si>
  <si>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</si>
  <si>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</si>
  <si>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</si>
  <si>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</si>
  <si>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</si>
  <si>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</si>
  <si>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</si>
  <si>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</si>
  <si>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</si>
  <si>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</si>
  <si>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</si>
  <si>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</si>
  <si>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</si>
  <si>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</si>
  <si>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</si>
  <si>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</si>
  <si>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</si>
  <si>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</si>
  <si>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</si>
  <si>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</si>
  <si>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</si>
  <si>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</si>
  <si>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</si>
  <si>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</si>
  <si>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</si>
  <si>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</si>
  <si>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</si>
  <si>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</si>
  <si>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</si>
  <si>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</si>
  <si>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</si>
  <si>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</si>
  <si>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</si>
  <si>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</si>
  <si>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</si>
  <si>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</si>
  <si>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</si>
  <si>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</si>
  <si>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</si>
  <si>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</si>
  <si>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</si>
  <si>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</si>
  <si>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</si>
  <si>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</si>
  <si>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</si>
  <si>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</si>
  <si>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</si>
  <si>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</si>
  <si>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</si>
  <si>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</si>
  <si>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</si>
  <si>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</si>
  <si>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</si>
  <si>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</si>
  <si>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</si>
  <si>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</si>
  <si>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</si>
  <si>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</si>
  <si>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</si>
  <si>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</si>
  <si>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</si>
  <si>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</si>
  <si>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</si>
  <si>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</si>
  <si>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</si>
  <si>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</si>
  <si>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</si>
  <si>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</si>
  <si>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</si>
  <si>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</si>
  <si>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</si>
  <si>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</si>
  <si>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</si>
  <si>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</si>
  <si>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</si>
  <si>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</si>
  <si>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</si>
  <si>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</si>
  <si>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</si>
  <si>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</si>
  <si>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</si>
  <si>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</si>
  <si>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</si>
  <si>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</si>
  <si>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</si>
  <si>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</si>
  <si>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</si>
  <si>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</si>
  <si>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</si>
  <si>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</si>
  <si>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</si>
  <si>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</si>
  <si>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</si>
  <si>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</si>
  <si>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</si>
  <si>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</si>
  <si>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</si>
  <si>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</si>
  <si>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</si>
  <si>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</si>
  <si>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</si>
  <si>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</si>
  <si>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</si>
  <si>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</si>
  <si>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</si>
  <si>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</si>
  <si>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</si>
  <si>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</si>
  <si>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</si>
  <si>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</si>
  <si>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</si>
  <si>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</si>
  <si>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</si>
  <si>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</si>
  <si>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</si>
  <si>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</si>
  <si>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</si>
  <si>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</si>
  <si>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</si>
  <si>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</si>
  <si>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</si>
  <si>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</si>
  <si>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</si>
  <si>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</si>
  <si>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</si>
  <si>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</si>
  <si>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</si>
  <si>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</si>
  <si>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</si>
  <si>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</si>
  <si>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</si>
  <si>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</si>
  <si>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</si>
  <si>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</si>
  <si>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</si>
  <si>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</si>
  <si>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</si>
  <si>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</si>
  <si>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</si>
  <si>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</si>
  <si>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</si>
  <si>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</si>
  <si>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</si>
  <si>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</si>
  <si>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</si>
  <si>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</si>
  <si>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</si>
  <si>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</si>
  <si>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</si>
  <si>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</si>
  <si>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</si>
  <si>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</si>
  <si>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</si>
  <si>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</si>
  <si>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</si>
  <si>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</si>
  <si>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</si>
  <si>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</si>
  <si>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</si>
  <si>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</si>
  <si>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</si>
  <si>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</si>
  <si>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</si>
  <si>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</si>
  <si>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</si>
  <si>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</si>
  <si>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</si>
  <si>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</si>
  <si>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</si>
  <si>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</si>
  <si>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</si>
  <si>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</si>
  <si>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</si>
  <si>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</si>
  <si>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</si>
  <si>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</si>
  <si>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</si>
  <si>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</si>
  <si>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</si>
  <si>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</si>
  <si>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</si>
  <si>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</si>
  <si>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</si>
  <si>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</si>
  <si>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</si>
  <si>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</si>
  <si>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</si>
  <si>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</si>
  <si>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</si>
  <si>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</si>
  <si>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</si>
  <si>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</si>
  <si>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</si>
  <si>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</si>
  <si>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</si>
  <si>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</si>
  <si>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</si>
  <si>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</si>
  <si>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</si>
  <si>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</si>
  <si>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</si>
  <si>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</si>
  <si>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</si>
  <si>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</si>
  <si>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</si>
  <si>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</si>
  <si>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</si>
  <si>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</si>
  <si>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</si>
  <si>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</si>
  <si>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</si>
  <si>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</si>
  <si>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</si>
  <si>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</si>
  <si>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</si>
  <si>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</si>
  <si>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</si>
  <si>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</si>
  <si>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</si>
  <si>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</si>
  <si>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</si>
  <si>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</si>
  <si>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</si>
  <si>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</si>
  <si>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</si>
  <si>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</si>
  <si>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</si>
  <si>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</si>
  <si>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</si>
  <si>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</si>
  <si>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</si>
  <si>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</si>
  <si>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</si>
  <si>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</si>
  <si>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</si>
  <si>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</si>
  <si>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</si>
  <si>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</si>
  <si>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</si>
  <si>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</si>
  <si>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</si>
  <si>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</si>
  <si>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</si>
  <si>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</si>
  <si>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</si>
  <si>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</si>
  <si>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</si>
  <si>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</si>
  <si>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</si>
  <si>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</si>
  <si>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</si>
  <si>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</si>
  <si>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</si>
  <si>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</si>
  <si>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</si>
  <si>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</si>
  <si>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</si>
  <si>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</si>
  <si>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</si>
  <si>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</si>
  <si>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</si>
  <si>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</si>
  <si>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</si>
  <si>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</si>
  <si>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</si>
  <si>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</si>
  <si>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</si>
  <si>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</si>
  <si>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</si>
  <si>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</si>
  <si>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</si>
  <si>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</si>
  <si>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</si>
  <si>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</si>
  <si>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</si>
  <si>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</si>
  <si>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</si>
  <si>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</si>
  <si>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</si>
  <si>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</si>
  <si>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</si>
  <si>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</si>
  <si>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</si>
  <si>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</si>
  <si>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</si>
  <si>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</si>
  <si>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</si>
  <si>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</si>
  <si>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</si>
  <si>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</si>
  <si>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</si>
  <si>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</si>
  <si>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</si>
  <si>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</si>
  <si>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</si>
  <si>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</si>
  <si>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</si>
  <si>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</si>
  <si>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</si>
  <si>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</si>
  <si>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</si>
  <si>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</si>
  <si>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</si>
  <si>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</si>
  <si>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</si>
  <si>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</si>
  <si>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</si>
  <si>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</si>
  <si>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</si>
  <si>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</si>
  <si>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</si>
  <si>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</si>
  <si>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</si>
  <si>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</si>
  <si>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</si>
  <si>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</si>
  <si>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</si>
  <si>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</si>
  <si>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</si>
  <si>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</si>
  <si>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</si>
  <si>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</si>
  <si>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</si>
  <si>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</si>
  <si>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</si>
  <si>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</si>
  <si>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</si>
  <si>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</si>
  <si>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</si>
  <si>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</si>
  <si>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</si>
  <si>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</si>
  <si>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</si>
  <si>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</si>
  <si>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</si>
  <si>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</si>
  <si>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</si>
  <si>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</si>
  <si>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</si>
  <si>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</si>
  <si>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</si>
  <si>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</si>
  <si>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</si>
  <si>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</si>
  <si>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</si>
  <si>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</si>
  <si>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</si>
  <si>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</si>
  <si>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</si>
  <si>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</si>
  <si>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</si>
  <si>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</si>
  <si>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</si>
  <si>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</si>
  <si>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</si>
  <si>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</si>
  <si>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</si>
  <si>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</si>
  <si>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</si>
  <si>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</si>
  <si>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</si>
  <si>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</si>
  <si>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</si>
  <si>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</si>
  <si>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</si>
  <si>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</si>
  <si>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</si>
  <si>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</si>
  <si>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</si>
  <si>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</si>
  <si>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</si>
  <si>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</si>
  <si>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</si>
  <si>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</si>
  <si>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</si>
  <si>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</si>
  <si>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</si>
  <si>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</si>
  <si>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</si>
  <si>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</si>
  <si>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</si>
  <si>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</si>
  <si>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</si>
  <si>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</si>
  <si>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</si>
  <si>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</si>
  <si>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</si>
  <si>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</si>
  <si>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</si>
  <si>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</si>
  <si>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</si>
  <si>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</si>
  <si>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</si>
  <si>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</si>
  <si>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</si>
  <si>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</si>
  <si>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</si>
  <si>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</si>
  <si>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</si>
  <si>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</si>
  <si>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</si>
  <si>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</si>
  <si>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</si>
  <si>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</si>
  <si>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</si>
  <si>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</si>
  <si>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</si>
  <si>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</si>
  <si>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</si>
  <si>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</si>
  <si>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</si>
  <si>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</si>
  <si>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</si>
  <si>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</si>
  <si>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</si>
  <si>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</si>
  <si>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</si>
  <si>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</si>
  <si>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</si>
  <si>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</si>
  <si>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</si>
  <si>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</si>
  <si>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</si>
  <si>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</si>
  <si>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</si>
  <si>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</si>
  <si>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</si>
  <si>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</si>
  <si>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</si>
  <si>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</si>
  <si>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</si>
  <si>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</si>
  <si>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</si>
  <si>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</si>
  <si>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</si>
  <si>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</si>
  <si>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</si>
  <si>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</si>
  <si>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</si>
  <si>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</si>
  <si>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</si>
  <si>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</si>
  <si>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</si>
  <si>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</si>
  <si>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</si>
  <si>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</si>
  <si>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</si>
  <si>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</si>
  <si>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</si>
  <si>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</si>
  <si>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</si>
  <si>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</si>
  <si>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</si>
  <si>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</si>
  <si>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</si>
  <si>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</si>
  <si>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</si>
  <si>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</si>
  <si>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</si>
  <si>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</si>
  <si>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</si>
  <si>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</si>
  <si>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</si>
  <si>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</si>
  <si>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</si>
  <si>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</si>
  <si>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</si>
  <si>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</si>
  <si>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</si>
  <si>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</si>
  <si>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</si>
  <si>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</si>
  <si>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</si>
  <si>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</si>
  <si>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</si>
  <si>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</si>
  <si>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</si>
  <si>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</si>
  <si>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</si>
  <si>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</si>
  <si>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</si>
  <si>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</si>
  <si>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</si>
  <si>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</si>
  <si>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</si>
  <si>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</si>
  <si>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</si>
  <si>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</si>
  <si>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</si>
  <si>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</si>
  <si>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</si>
  <si>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</si>
  <si>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</si>
  <si>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</si>
  <si>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</si>
  <si>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</si>
  <si>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</si>
  <si>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</si>
  <si>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</si>
  <si>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</si>
  <si>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</si>
  <si>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</si>
  <si>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</si>
  <si>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</si>
  <si>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</si>
  <si>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</si>
  <si>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</si>
  <si>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</si>
  <si>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</si>
  <si>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</si>
  <si>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</si>
  <si>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</si>
  <si>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</si>
  <si>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</si>
  <si>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</si>
  <si>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</si>
  <si>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</si>
  <si>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</si>
  <si>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</si>
  <si>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</si>
  <si>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</si>
  <si>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</si>
  <si>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</si>
  <si>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</si>
  <si>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</si>
  <si>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</si>
  <si>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</si>
  <si>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</si>
  <si>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</si>
  <si>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</si>
  <si>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</si>
  <si>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</si>
  <si>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</si>
  <si>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</si>
  <si>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</si>
  <si>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</si>
  <si>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</si>
  <si>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</si>
  <si>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</si>
  <si>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</si>
  <si>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</si>
  <si>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</si>
  <si>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</si>
  <si>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</si>
  <si>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</si>
  <si>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</si>
  <si>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</si>
  <si>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</si>
  <si>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</si>
  <si>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</si>
  <si>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</si>
  <si>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</si>
  <si>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</si>
  <si>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</si>
  <si>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</si>
  <si>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</si>
  <si>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</si>
  <si>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</si>
  <si>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</si>
  <si>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</si>
  <si>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</si>
  <si>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</si>
  <si>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</si>
  <si>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</si>
  <si>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</si>
  <si>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</si>
  <si>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</si>
  <si>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</si>
  <si>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</si>
  <si>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</si>
  <si>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</si>
  <si>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</si>
  <si>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</si>
  <si>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</si>
  <si>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</si>
  <si>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</si>
  <si>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</si>
  <si>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</si>
  <si>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</si>
  <si>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</si>
  <si>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</si>
  <si>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</si>
  <si>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</si>
  <si>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</si>
  <si>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</si>
  <si>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</si>
  <si>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</si>
  <si>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</si>
  <si>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</si>
  <si>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</si>
  <si>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</si>
  <si>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</si>
  <si>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</si>
  <si>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</si>
  <si>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</si>
  <si>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</si>
  <si>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</si>
  <si>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</si>
  <si>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</si>
  <si>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</si>
  <si>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</si>
  <si>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</si>
  <si>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</si>
  <si>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</si>
  <si>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</si>
  <si>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</si>
  <si>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</si>
  <si>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</si>
  <si>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</si>
  <si>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</si>
  <si>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</si>
  <si>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</si>
  <si>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</si>
  <si>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</si>
  <si>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</si>
  <si>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</si>
  <si>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</si>
  <si>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</si>
  <si>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</si>
  <si>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</si>
  <si>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</si>
  <si>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</si>
  <si>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</si>
  <si>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</si>
  <si>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</si>
  <si>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</si>
  <si>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</si>
  <si>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</si>
  <si>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</si>
  <si>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</si>
  <si>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</si>
  <si>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</si>
  <si>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</si>
  <si>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</si>
  <si>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</si>
  <si>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</si>
  <si>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</si>
  <si>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</si>
  <si>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</si>
  <si>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</si>
  <si>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</si>
  <si>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</si>
  <si>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</si>
  <si>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</si>
  <si>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</si>
  <si>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</si>
  <si>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</si>
  <si>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</si>
  <si>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</si>
  <si>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</si>
  <si>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</si>
  <si>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</si>
  <si>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</si>
  <si>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</si>
  <si>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</si>
  <si>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</si>
  <si>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</si>
  <si>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</si>
  <si>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</si>
  <si>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</si>
  <si>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</si>
  <si>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</si>
  <si>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</si>
  <si>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</si>
  <si>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</si>
  <si>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</si>
  <si>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</si>
  <si>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</si>
  <si>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</si>
  <si>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</si>
  <si>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</si>
  <si>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</si>
  <si>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</si>
  <si>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</si>
  <si>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</si>
  <si>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</si>
  <si>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</si>
  <si>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</si>
  <si>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</si>
  <si>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</si>
  <si>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</si>
  <si>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</si>
  <si>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</si>
  <si>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</si>
  <si>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</si>
  <si>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</si>
  <si>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</si>
  <si>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</si>
  <si>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</si>
  <si>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</si>
  <si>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</si>
  <si>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</si>
  <si>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</si>
  <si>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</si>
  <si>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</si>
  <si>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</si>
  <si>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</si>
  <si>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</si>
  <si>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</si>
  <si>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</si>
  <si>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</si>
  <si>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</si>
  <si>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</si>
  <si>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</si>
  <si>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</si>
  <si>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</si>
  <si>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</si>
  <si>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</si>
  <si>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</si>
  <si>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</si>
  <si>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</si>
  <si>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</si>
  <si>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</si>
  <si>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</si>
  <si>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</si>
  <si>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</si>
  <si>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</si>
  <si>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</si>
  <si>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</si>
  <si>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</si>
  <si>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</si>
  <si>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</si>
  <si>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</si>
  <si>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</si>
  <si>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</si>
  <si>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</si>
  <si>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</si>
  <si>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</si>
  <si>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</si>
  <si>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</si>
  <si>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</si>
  <si>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</si>
  <si>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</si>
  <si>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</si>
  <si>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</si>
  <si>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</si>
  <si>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</si>
  <si>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</si>
  <si>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</si>
  <si>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</si>
  <si>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</si>
  <si>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</si>
  <si>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</si>
  <si>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</si>
  <si>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</si>
  <si>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</si>
  <si>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</si>
  <si>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</si>
  <si>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</si>
  <si>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</si>
  <si>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</si>
  <si>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</si>
  <si>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</si>
  <si>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</si>
  <si>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</si>
  <si>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</si>
  <si>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</si>
  <si>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</si>
  <si>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</si>
  <si>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</si>
  <si>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</si>
  <si>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</si>
  <si>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</si>
  <si>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</si>
  <si>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</si>
  <si>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</si>
  <si>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</si>
  <si>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</si>
  <si>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</si>
  <si>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</si>
  <si>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</si>
  <si>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</si>
  <si>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</si>
  <si>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</si>
  <si>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</si>
  <si>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</si>
  <si>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</si>
  <si>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</si>
  <si>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</si>
  <si>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</si>
  <si>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</si>
  <si>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</si>
  <si>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</si>
  <si>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</si>
  <si>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</si>
  <si>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</si>
  <si>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</si>
  <si>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</si>
  <si>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</si>
  <si>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</si>
  <si>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</si>
  <si>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</si>
  <si>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</si>
  <si>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</si>
  <si>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</si>
  <si>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</si>
  <si>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</si>
  <si>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</si>
  <si>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</si>
  <si>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</si>
  <si>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</si>
  <si>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</si>
  <si>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</si>
  <si>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</si>
  <si>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</si>
  <si>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</si>
  <si>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</si>
  <si>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</si>
  <si>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</si>
  <si>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</si>
  <si>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</si>
  <si>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</si>
  <si>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</si>
  <si>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</si>
  <si>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</si>
  <si>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</si>
  <si>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</si>
  <si>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</si>
  <si>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</si>
  <si>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</si>
  <si>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</si>
  <si>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</si>
  <si>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</si>
  <si>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</si>
  <si>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</si>
  <si>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</si>
  <si>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</si>
  <si>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</si>
  <si>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</si>
  <si>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</si>
  <si>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</si>
  <si>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</si>
  <si>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</si>
  <si>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</si>
  <si>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</si>
  <si>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</si>
  <si>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</si>
  <si>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</si>
  <si>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</si>
  <si>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</si>
  <si>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</si>
  <si>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</si>
  <si>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</si>
  <si>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</si>
  <si>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</si>
  <si>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</si>
  <si>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</si>
  <si>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</si>
  <si>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</si>
  <si>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</si>
  <si>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</si>
  <si>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</si>
  <si>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</si>
  <si>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</si>
  <si>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</si>
  <si>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</si>
  <si>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</si>
  <si>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</si>
  <si>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</si>
  <si>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</si>
  <si>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</si>
  <si>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</si>
  <si>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</si>
  <si>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</si>
  <si>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</si>
  <si>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</si>
  <si>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</si>
  <si>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</si>
  <si>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</si>
  <si>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</si>
  <si>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</si>
  <si>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</si>
  <si>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</si>
  <si>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</si>
  <si>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</si>
  <si>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</si>
  <si>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</si>
  <si>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</si>
  <si>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</si>
  <si>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</si>
  <si>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</si>
  <si>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</si>
  <si>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</si>
  <si>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</si>
  <si>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</si>
  <si>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</si>
  <si>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</si>
  <si>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</si>
  <si>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</si>
  <si>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</si>
  <si>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</si>
  <si>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</si>
  <si>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</si>
  <si>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</si>
  <si>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</si>
  <si>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</si>
  <si>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</si>
  <si>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</si>
  <si>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</si>
  <si>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</si>
  <si>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</si>
  <si>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</si>
  <si>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</si>
  <si>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</si>
  <si>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</si>
  <si>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</si>
  <si>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</si>
  <si>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</si>
  <si>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</si>
  <si>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</si>
  <si>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</si>
  <si>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</si>
  <si>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</si>
  <si>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</si>
  <si>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</si>
  <si>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</si>
  <si>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</si>
  <si>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</si>
  <si>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</si>
  <si>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</si>
  <si>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</si>
  <si>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</si>
  <si>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</si>
  <si>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</si>
  <si>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</si>
  <si>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</si>
  <si>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</si>
  <si>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</si>
  <si>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</si>
  <si>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</si>
  <si>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</si>
  <si>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</si>
  <si>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</si>
  <si>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</si>
  <si>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</si>
  <si>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</si>
  <si>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</si>
  <si>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</si>
  <si>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</si>
  <si>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</si>
  <si>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</si>
  <si>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</si>
  <si>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</si>
  <si>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</si>
  <si>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</si>
  <si>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</si>
  <si>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</si>
  <si>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</si>
  <si>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</si>
  <si>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</si>
  <si>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</si>
  <si>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</si>
  <si>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</si>
  <si>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</si>
  <si>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</si>
  <si>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</si>
  <si>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</si>
  <si>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</si>
  <si>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</si>
  <si>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</si>
  <si>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</si>
  <si>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</si>
  <si>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</si>
  <si>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</si>
  <si>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</si>
  <si>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</si>
  <si>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</si>
  <si>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</si>
  <si>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</si>
  <si>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</si>
  <si>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</si>
  <si>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</si>
  <si>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</si>
  <si>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</si>
  <si>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</si>
  <si>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</si>
  <si>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</si>
  <si>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</si>
  <si>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</si>
  <si>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</si>
  <si>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</si>
  <si>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</si>
  <si>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</si>
  <si>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</si>
  <si>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</si>
  <si>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</si>
  <si>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</si>
  <si>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</si>
  <si>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</si>
  <si>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</si>
  <si>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</si>
  <si>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</si>
  <si>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</si>
  <si>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</si>
  <si>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</si>
  <si>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</si>
  <si>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</si>
  <si>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</si>
  <si>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</si>
  <si>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</si>
  <si>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</si>
  <si>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</si>
  <si>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</si>
  <si>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</si>
  <si>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</si>
  <si>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</si>
  <si>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</si>
  <si>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</si>
  <si>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</si>
  <si>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</si>
  <si>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</si>
  <si>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</si>
  <si>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</si>
  <si>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</si>
  <si>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</si>
  <si>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</si>
  <si>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</si>
  <si>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</si>
  <si>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</si>
  <si>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</si>
  <si>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</si>
  <si>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</si>
  <si>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</si>
  <si>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</si>
  <si>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</si>
  <si>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</si>
  <si>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</si>
  <si>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</si>
  <si>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</si>
  <si>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</si>
  <si>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</si>
  <si>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</si>
  <si>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</si>
  <si>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</si>
  <si>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</si>
  <si>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</si>
  <si>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</si>
  <si>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</si>
  <si>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</si>
  <si>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</si>
  <si>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</si>
  <si>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</si>
  <si>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</si>
  <si>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</si>
  <si>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</si>
  <si>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</si>
  <si>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</si>
  <si>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</si>
  <si>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</si>
  <si>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</si>
  <si>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</si>
  <si>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</si>
  <si>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</si>
  <si>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</si>
  <si>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</si>
  <si>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</si>
  <si>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</si>
  <si>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</si>
  <si>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</si>
  <si>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</si>
  <si>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</si>
  <si>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</si>
  <si>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</si>
  <si>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</si>
  <si>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</si>
  <si>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</si>
  <si>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</si>
  <si>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</si>
  <si>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</si>
  <si>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</si>
  <si>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</si>
  <si>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</si>
  <si>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</si>
  <si>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</si>
  <si>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</si>
  <si>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</si>
  <si>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</si>
  <si>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</si>
  <si>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</si>
  <si>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</si>
  <si>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</si>
  <si>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</si>
  <si>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</si>
  <si>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</si>
  <si>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</si>
  <si>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</si>
  <si>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</si>
  <si>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</si>
  <si>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</si>
  <si>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</si>
  <si>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</si>
  <si>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</si>
  <si>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</si>
  <si>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</si>
  <si>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</si>
  <si>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</si>
  <si>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</si>
  <si>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</si>
  <si>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</si>
  <si>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</si>
  <si>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</si>
  <si>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</si>
  <si>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</si>
  <si>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</si>
  <si>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</si>
  <si>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</si>
  <si>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</si>
  <si>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</si>
  <si>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</si>
  <si>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</si>
  <si>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</si>
  <si>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</si>
  <si>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</si>
  <si>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</si>
  <si>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</si>
  <si>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</si>
  <si>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</si>
  <si>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</si>
  <si>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</si>
  <si>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</si>
  <si>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</si>
  <si>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</si>
  <si>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</si>
  <si>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</si>
  <si>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</si>
  <si>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</si>
  <si>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</si>
  <si>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</si>
  <si>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</si>
  <si>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</si>
  <si>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</si>
  <si>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</si>
  <si>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</si>
  <si>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</si>
  <si>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</si>
  <si>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</si>
  <si>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</si>
  <si>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</si>
  <si>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</si>
  <si>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</si>
  <si>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</si>
  <si>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</si>
  <si>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</si>
  <si>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</si>
  <si>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</si>
  <si>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</si>
  <si>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</si>
  <si>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</si>
  <si>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</si>
  <si>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</si>
  <si>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</si>
  <si>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</si>
  <si>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</si>
  <si>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</si>
  <si>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</si>
  <si>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</si>
  <si>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</si>
  <si>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</si>
  <si>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</si>
  <si>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</si>
  <si>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</si>
  <si>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</si>
  <si>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</si>
  <si>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</si>
  <si>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</si>
  <si>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</si>
  <si>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</si>
  <si>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</si>
  <si>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</si>
  <si>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</si>
  <si>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</si>
  <si>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</si>
  <si>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</si>
  <si>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</si>
  <si>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</si>
  <si>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</si>
  <si>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</si>
  <si>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</si>
  <si>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</si>
  <si>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</si>
  <si>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</si>
  <si>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</si>
  <si>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</si>
  <si>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</si>
  <si>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</si>
  <si>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</si>
  <si>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</si>
  <si>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</si>
  <si>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</si>
  <si>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</si>
  <si>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</si>
  <si>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</si>
  <si>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</si>
  <si>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</si>
  <si>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</si>
  <si>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</si>
  <si>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</si>
  <si>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</si>
  <si>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</si>
  <si>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</si>
  <si>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</si>
  <si>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</si>
  <si>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</si>
  <si>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</si>
  <si>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</si>
  <si>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</si>
  <si>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</si>
  <si>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</si>
  <si>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</si>
  <si>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</si>
  <si>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</si>
  <si>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</si>
  <si>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</si>
  <si>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</si>
  <si>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</si>
  <si>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</si>
  <si>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</si>
  <si>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</si>
  <si>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</si>
  <si>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</si>
  <si>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</si>
  <si>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</si>
  <si>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</si>
  <si>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</si>
  <si>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</si>
  <si>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</si>
  <si>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</si>
  <si>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</si>
  <si>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</si>
  <si>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</si>
  <si>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</si>
  <si>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</si>
  <si>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</si>
  <si>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</si>
  <si>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</si>
  <si>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</si>
  <si>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</si>
  <si>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</si>
  <si>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</si>
  <si>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</si>
  <si>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</si>
  <si>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</si>
  <si>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</si>
  <si>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</si>
  <si>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</si>
  <si>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</si>
  <si>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</si>
  <si>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</si>
  <si>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</si>
  <si>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</si>
  <si>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</si>
  <si>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</si>
  <si>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</si>
  <si>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</si>
  <si>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</si>
  <si>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</si>
  <si>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</si>
  <si>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</si>
  <si>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</si>
  <si>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</si>
  <si>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</si>
  <si>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</si>
  <si>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</si>
  <si>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</si>
  <si>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</si>
  <si>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</si>
  <si>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</si>
  <si>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</si>
  <si>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</si>
  <si>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</si>
  <si>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</si>
  <si>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</si>
  <si>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</si>
  <si>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</si>
  <si>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</si>
  <si>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</si>
  <si>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</si>
  <si>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</si>
  <si>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</si>
  <si>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</si>
  <si>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</si>
  <si>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</si>
  <si>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</si>
  <si>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</si>
  <si>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</si>
  <si>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</si>
  <si>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</si>
  <si>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</si>
  <si>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</si>
  <si>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</si>
  <si>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</si>
  <si>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</si>
  <si>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</si>
  <si>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</si>
  <si>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</si>
  <si>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</si>
  <si>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</si>
  <si>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</si>
  <si>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</si>
  <si>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</si>
  <si>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</si>
  <si>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</si>
  <si>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</si>
  <si>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</si>
  <si>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</si>
  <si>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</si>
  <si>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</si>
  <si>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</si>
  <si>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</si>
  <si>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</si>
  <si>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</si>
  <si>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</si>
  <si>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</si>
  <si>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</si>
  <si>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</si>
  <si>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</si>
  <si>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</si>
  <si>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</si>
  <si>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</si>
  <si>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</si>
  <si>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</si>
  <si>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</si>
  <si>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</si>
  <si>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</si>
  <si>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</si>
  <si>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</si>
  <si>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</si>
  <si>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</si>
  <si>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</si>
  <si>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</si>
  <si>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</si>
  <si>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</si>
  <si>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</si>
  <si>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</si>
  <si>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</si>
  <si>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</si>
  <si>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</si>
  <si>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</si>
  <si>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</si>
  <si>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</si>
  <si>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</si>
  <si>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</si>
  <si>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</si>
  <si>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</si>
  <si>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</si>
  <si>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</si>
  <si>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</si>
  <si>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</si>
  <si>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</si>
  <si>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</si>
  <si>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</si>
  <si>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</si>
  <si>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</si>
  <si>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</si>
  <si>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</si>
  <si>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</si>
  <si>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</si>
  <si>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</si>
  <si>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</si>
  <si>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</si>
  <si>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</si>
  <si>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</si>
  <si>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</si>
  <si>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</si>
  <si>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</si>
  <si>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</si>
  <si>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</si>
  <si>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</si>
  <si>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</si>
  <si>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</si>
  <si>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</si>
  <si>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</si>
  <si>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</si>
  <si>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</si>
  <si>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</si>
  <si>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</si>
  <si>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</si>
  <si>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</si>
  <si>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</si>
  <si>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</si>
  <si>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</si>
  <si>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</si>
  <si>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</si>
  <si>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</si>
  <si>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</si>
  <si>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</si>
  <si>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</si>
  <si>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</si>
  <si>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</si>
  <si>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</si>
  <si>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</si>
  <si>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</si>
  <si>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</si>
  <si>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</si>
  <si>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</si>
  <si>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</si>
  <si>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</si>
  <si>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</si>
  <si>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</si>
  <si>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</si>
  <si>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</si>
  <si>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</si>
  <si>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</si>
  <si>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</si>
  <si>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</si>
  <si>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</si>
  <si>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</si>
  <si>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</si>
  <si>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</si>
  <si>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</si>
  <si>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</si>
  <si>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</si>
  <si>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</si>
  <si>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</si>
  <si>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</si>
  <si>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</si>
  <si>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</si>
  <si>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</si>
  <si>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</si>
  <si>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</si>
  <si>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</si>
  <si>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</si>
  <si>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</si>
  <si>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</si>
  <si>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</si>
  <si>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</si>
  <si>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</si>
  <si>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</si>
  <si>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</si>
  <si>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</si>
  <si>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</si>
  <si>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</si>
  <si>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</si>
  <si>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</si>
  <si>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</si>
  <si>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</si>
  <si>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</si>
  <si>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</si>
  <si>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</si>
  <si>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</si>
  <si>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</si>
  <si>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</si>
  <si>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</si>
  <si>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</si>
  <si>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</si>
  <si>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</si>
  <si>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</si>
  <si>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</si>
  <si>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</si>
  <si>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</si>
  <si>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</si>
  <si>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</si>
  <si>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</si>
  <si>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</si>
  <si>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</si>
  <si>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</si>
  <si>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</si>
  <si>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</si>
  <si>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</si>
  <si>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</si>
  <si>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</si>
  <si>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</si>
  <si>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</si>
  <si>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</si>
  <si>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</si>
  <si>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</si>
  <si>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</si>
  <si>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</si>
  <si>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</si>
  <si>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</si>
  <si>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</si>
  <si>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</si>
  <si>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</si>
  <si>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</si>
  <si>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</si>
  <si>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</si>
  <si>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</si>
  <si>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</si>
  <si>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</si>
  <si>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</si>
  <si>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</si>
  <si>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</si>
  <si>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</si>
  <si>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</si>
  <si>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</si>
  <si>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</si>
  <si>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</si>
  <si>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</si>
  <si>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</si>
  <si>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</si>
  <si>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</si>
  <si>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</si>
  <si>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</si>
  <si>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</si>
  <si>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</si>
  <si>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</si>
  <si>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</si>
  <si>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</si>
  <si>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</si>
  <si>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</si>
  <si>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</si>
  <si>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</si>
  <si>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</si>
  <si>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</si>
  <si>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</si>
  <si>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</si>
  <si>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</si>
  <si>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</si>
  <si>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</si>
  <si>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</si>
  <si>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</si>
  <si>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</si>
  <si>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</si>
  <si>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</si>
  <si>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</si>
  <si>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</si>
  <si>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</si>
  <si>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</si>
  <si>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</si>
  <si>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</si>
  <si>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</si>
  <si>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</si>
  <si>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</si>
  <si>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</si>
  <si>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</si>
  <si>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</si>
  <si>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</si>
  <si>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</si>
  <si>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</si>
  <si>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</si>
  <si>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</si>
  <si>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</si>
  <si>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</si>
  <si>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</si>
  <si>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</si>
  <si>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</si>
  <si>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</si>
  <si>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</si>
  <si>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</si>
  <si>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</si>
  <si>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</si>
  <si>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</si>
  <si>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</si>
  <si>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</si>
  <si>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</si>
  <si>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</si>
  <si>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</si>
  <si>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</si>
  <si>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</si>
  <si>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</si>
  <si>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</si>
  <si>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</si>
  <si>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</si>
  <si>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</si>
  <si>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</si>
  <si>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</si>
  <si>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</si>
  <si>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</si>
  <si>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</si>
  <si>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</si>
  <si>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</si>
  <si>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</si>
  <si>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</si>
  <si>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</si>
  <si>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</si>
  <si>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</si>
  <si>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</si>
  <si>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</si>
  <si>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</si>
  <si>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</si>
  <si>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</si>
  <si>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</si>
  <si>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</si>
  <si>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</si>
  <si>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</si>
  <si>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</si>
  <si>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</si>
  <si>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</si>
  <si>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</si>
  <si>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</si>
  <si>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</si>
  <si>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</si>
  <si>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</si>
  <si>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</si>
  <si>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</si>
  <si>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</si>
  <si>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</si>
  <si>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</si>
  <si>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</si>
  <si>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</si>
  <si>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</si>
  <si>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</si>
  <si>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</si>
  <si>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</si>
  <si>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</si>
  <si>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</si>
  <si>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</si>
  <si>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</si>
  <si>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</si>
  <si>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</si>
  <si>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</si>
  <si>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</si>
  <si>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</si>
  <si>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</si>
  <si>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</si>
  <si>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</si>
  <si>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</si>
  <si>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</si>
  <si>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</si>
  <si>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</si>
  <si>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</si>
  <si>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</si>
  <si>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</si>
  <si>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</si>
  <si>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</si>
  <si>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</si>
  <si>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</si>
  <si>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</si>
  <si>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</si>
  <si>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</si>
  <si>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</si>
  <si>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</si>
  <si>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</si>
  <si>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</si>
  <si>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</si>
  <si>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</si>
  <si>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</si>
  <si>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</si>
  <si>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</si>
  <si>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</si>
  <si>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</si>
  <si>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</si>
  <si>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</si>
  <si>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</si>
  <si>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</si>
  <si>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</si>
  <si>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</si>
  <si>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</si>
  <si>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</si>
  <si>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</si>
  <si>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</si>
  <si>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</si>
  <si>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</si>
  <si>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</si>
  <si>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</si>
  <si>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</si>
  <si>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</si>
  <si>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</si>
  <si>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</si>
  <si>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</si>
  <si>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</si>
  <si>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</si>
  <si>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</si>
  <si>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</si>
  <si>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</si>
  <si>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</si>
  <si>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</si>
  <si>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</si>
  <si>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</si>
  <si>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</si>
  <si>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</si>
  <si>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</si>
  <si>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</si>
  <si>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</si>
  <si>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</si>
  <si>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</si>
  <si>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</si>
  <si>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</si>
  <si>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</si>
  <si>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</si>
  <si>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</si>
  <si>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</si>
  <si>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</si>
  <si>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</si>
  <si>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</si>
  <si>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</si>
  <si>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</si>
  <si>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</si>
  <si>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</si>
  <si>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</si>
  <si>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</si>
  <si>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</si>
  <si>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</si>
  <si>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</si>
  <si>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</si>
  <si>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</si>
  <si>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</si>
  <si>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</si>
  <si>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</si>
  <si>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</si>
  <si>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</si>
  <si>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</si>
  <si>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</si>
  <si>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</si>
  <si>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</si>
  <si>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</si>
  <si>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</si>
  <si>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</si>
  <si>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</si>
  <si>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</si>
  <si>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</si>
  <si>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</si>
  <si>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</si>
  <si>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</si>
  <si>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</si>
  <si>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</si>
  <si>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</si>
  <si>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</si>
  <si>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</si>
  <si>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</si>
  <si>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</si>
  <si>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</si>
  <si>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</si>
  <si>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</si>
  <si>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</si>
  <si>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</si>
  <si>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</si>
  <si>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</si>
  <si>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</si>
  <si>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</si>
  <si>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</si>
  <si>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</si>
  <si>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</si>
  <si>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</si>
  <si>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</si>
  <si>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</si>
  <si>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</si>
  <si>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</si>
  <si>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</si>
  <si>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</si>
  <si>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</si>
  <si>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</si>
  <si>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</si>
  <si>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</si>
  <si>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</si>
  <si>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</si>
  <si>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</si>
  <si>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</si>
  <si>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</si>
  <si>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</si>
  <si>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</si>
  <si>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</si>
  <si>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</si>
  <si>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</si>
  <si>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</si>
  <si>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</si>
  <si>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</si>
  <si>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</si>
  <si>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</si>
  <si>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</si>
  <si>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</si>
  <si>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</si>
  <si>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</si>
  <si>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</si>
  <si>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</si>
  <si>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</si>
  <si>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</si>
  <si>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</si>
  <si>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</si>
  <si>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</si>
  <si>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</si>
  <si>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</si>
  <si>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</si>
  <si>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</si>
  <si>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</si>
  <si>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</si>
  <si>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</si>
  <si>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</si>
  <si>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</si>
  <si>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</si>
  <si>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</si>
  <si>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</si>
  <si>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</si>
  <si>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</si>
  <si>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</si>
  <si>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</si>
  <si>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</si>
  <si>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</si>
  <si>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</si>
  <si>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</si>
  <si>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</si>
  <si>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</si>
  <si>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</si>
  <si>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</si>
  <si>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</si>
  <si>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</si>
  <si>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</si>
  <si>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</si>
  <si>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</si>
  <si>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</si>
  <si>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</si>
  <si>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</si>
  <si>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</si>
  <si>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</si>
  <si>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</si>
  <si>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</si>
  <si>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</si>
  <si>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</si>
  <si>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</si>
  <si>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</si>
  <si>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</si>
  <si>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</si>
  <si>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</si>
  <si>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</si>
  <si>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</si>
  <si>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</si>
  <si>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</si>
  <si>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</si>
  <si>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</si>
  <si>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</si>
  <si>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</si>
  <si>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</si>
  <si>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</si>
  <si>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</si>
  <si>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</si>
  <si>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</si>
  <si>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</si>
  <si>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</si>
  <si>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</si>
  <si>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</si>
  <si>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</si>
  <si>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</si>
  <si>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</si>
  <si>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</si>
  <si>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</si>
  <si>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</si>
  <si>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</si>
  <si>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</si>
  <si>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</si>
  <si>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</si>
  <si>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</si>
  <si>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</si>
  <si>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</si>
  <si>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</si>
  <si>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</si>
  <si>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</si>
  <si>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</si>
  <si>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</si>
  <si>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</si>
  <si>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</si>
  <si>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</si>
  <si>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</si>
  <si>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</si>
  <si>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</si>
  <si>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</si>
  <si>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</si>
  <si>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</si>
  <si>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</si>
  <si>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</si>
  <si>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</si>
  <si>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</si>
  <si>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</si>
  <si>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</si>
  <si>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</si>
  <si>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</si>
  <si>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</si>
  <si>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</si>
  <si>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</si>
  <si>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</si>
  <si>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</si>
  <si>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</si>
  <si>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</si>
  <si>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</si>
  <si>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</si>
  <si>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</si>
  <si>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</si>
  <si>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</si>
  <si>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</si>
  <si>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</si>
  <si>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</si>
  <si>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</si>
  <si>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</si>
  <si>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</si>
  <si>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</si>
  <si>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</si>
  <si>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</si>
  <si>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</si>
  <si>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</si>
  <si>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</si>
  <si>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</si>
  <si>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</si>
  <si>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</si>
  <si>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</si>
  <si>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</si>
  <si>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</si>
  <si>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</si>
  <si>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</si>
  <si>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</si>
  <si>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</si>
  <si>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</si>
  <si>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</si>
  <si>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</si>
  <si>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</si>
  <si>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</si>
  <si>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</si>
  <si>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</si>
  <si>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</si>
  <si>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</si>
  <si>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</si>
  <si>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</si>
  <si>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</si>
  <si>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</si>
  <si>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</si>
  <si>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</si>
  <si>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</si>
  <si>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</si>
  <si>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</si>
  <si>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</si>
  <si>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</si>
  <si>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</si>
  <si>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</si>
  <si>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</si>
  <si>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</si>
  <si>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</si>
  <si>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</si>
  <si>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</si>
  <si>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</si>
  <si>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</si>
  <si>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</si>
  <si>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</si>
  <si>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</si>
  <si>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</si>
  <si>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</si>
  <si>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</si>
  <si>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</si>
  <si>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</si>
  <si>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</si>
  <si>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</si>
  <si>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</si>
  <si>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</si>
  <si>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</si>
  <si>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</si>
  <si>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</si>
  <si>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</si>
  <si>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</si>
  <si>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</si>
  <si>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</si>
  <si>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</si>
  <si>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</si>
  <si>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</si>
  <si>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</si>
  <si>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</si>
  <si>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</si>
  <si>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</si>
  <si>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</si>
  <si>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</si>
  <si>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</si>
  <si>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</si>
  <si>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</si>
  <si>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</si>
  <si>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</si>
  <si>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</si>
  <si>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</si>
  <si>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</si>
  <si>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</si>
  <si>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</si>
  <si>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</si>
  <si>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</si>
  <si>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</si>
  <si>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</si>
  <si>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</si>
  <si>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</si>
  <si>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</si>
  <si>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</si>
  <si>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</si>
  <si>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</si>
  <si>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</si>
  <si>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</si>
  <si>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</si>
  <si>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</si>
  <si>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</si>
  <si>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</si>
  <si>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</si>
  <si>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</si>
  <si>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</si>
  <si>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</si>
  <si>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</si>
  <si>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</si>
  <si>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</si>
  <si>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</si>
  <si>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</si>
  <si>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</si>
  <si>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</si>
  <si>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</si>
  <si>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</si>
  <si>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</si>
  <si>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</si>
  <si>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</si>
  <si>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</si>
  <si>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</si>
  <si>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</si>
  <si>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</si>
  <si>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</si>
  <si>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</si>
  <si>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</si>
  <si>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</si>
  <si>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</si>
  <si>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</si>
  <si>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</si>
  <si>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</si>
  <si>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</si>
  <si>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</si>
  <si>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</si>
  <si>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</si>
  <si>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</si>
  <si>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</si>
  <si>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</si>
  <si>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</si>
  <si>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</si>
  <si>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</si>
  <si>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</si>
  <si>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</si>
  <si>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</si>
  <si>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</si>
  <si>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</si>
  <si>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</si>
  <si>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</si>
  <si>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</si>
  <si>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</si>
  <si>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</si>
  <si>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</si>
  <si>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</si>
  <si>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</si>
  <si>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</si>
  <si>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</si>
  <si>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</si>
  <si>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</si>
  <si>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</si>
  <si>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</si>
  <si>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</si>
  <si>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</si>
  <si>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</si>
  <si>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</si>
  <si>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</si>
  <si>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</si>
  <si>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</si>
  <si>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</si>
  <si>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</si>
  <si>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</si>
  <si>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</si>
  <si>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</si>
  <si>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</si>
  <si>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</si>
  <si>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</si>
  <si>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</si>
  <si>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</si>
  <si>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</si>
  <si>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</si>
  <si>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</si>
  <si>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</si>
  <si>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</si>
  <si>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</si>
  <si>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</si>
  <si>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</si>
  <si>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</si>
  <si>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</si>
  <si>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</si>
  <si>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</si>
  <si>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</si>
  <si>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</si>
  <si>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</si>
  <si>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</si>
  <si>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</si>
  <si>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</si>
  <si>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</si>
  <si>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</si>
  <si>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</si>
  <si>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</si>
  <si>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</si>
  <si>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</si>
  <si>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</si>
  <si>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</si>
  <si>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</si>
  <si>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</si>
  <si>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</si>
  <si>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</si>
  <si>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</si>
  <si>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</si>
  <si>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</si>
  <si>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</si>
  <si>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</si>
  <si>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</si>
  <si>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</si>
  <si>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</si>
  <si>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</si>
  <si>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</si>
  <si>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</si>
  <si>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</si>
  <si>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</si>
  <si>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</si>
  <si>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</si>
  <si>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</si>
  <si>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</si>
  <si>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</si>
  <si>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</si>
  <si>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</si>
  <si>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</si>
  <si>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</si>
  <si>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</si>
  <si>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</si>
  <si>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</si>
  <si>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</si>
  <si>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</si>
  <si>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</si>
  <si>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</si>
  <si>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</si>
  <si>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</si>
  <si>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</si>
  <si>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</si>
  <si>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</si>
  <si>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</si>
  <si>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</si>
  <si>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</si>
  <si>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</si>
  <si>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</si>
  <si>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</si>
  <si>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</si>
  <si>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</si>
  <si>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</si>
  <si>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</si>
  <si>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</si>
  <si>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</si>
  <si>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</si>
  <si>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</si>
  <si>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</si>
  <si>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</si>
  <si>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</si>
  <si>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</si>
  <si>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</si>
  <si>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</si>
  <si>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</si>
  <si>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</si>
  <si>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</si>
  <si>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</si>
  <si>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</si>
  <si>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</si>
  <si>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</si>
  <si>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</si>
  <si>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</si>
  <si>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</si>
  <si>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</si>
  <si>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</si>
  <si>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</si>
  <si>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</si>
  <si>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</si>
  <si>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</si>
  <si>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</si>
  <si>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</si>
  <si>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</si>
  <si>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</si>
  <si>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</si>
  <si>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</si>
  <si>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</si>
  <si>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</si>
  <si>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</si>
  <si>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</si>
  <si>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</si>
  <si>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</si>
  <si>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</si>
  <si>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</si>
  <si>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</si>
  <si>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</si>
  <si>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</si>
  <si>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</si>
  <si>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</si>
  <si>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</si>
  <si>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</si>
  <si>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</si>
  <si>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</si>
  <si>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</si>
  <si>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</si>
  <si>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</si>
  <si>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</si>
  <si>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</si>
  <si>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</si>
  <si>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</si>
  <si>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</si>
  <si>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</si>
  <si>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</si>
  <si>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</si>
  <si>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</si>
  <si>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</si>
  <si>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</si>
  <si>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</si>
  <si>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</si>
  <si>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</si>
  <si>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</si>
  <si>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</si>
  <si>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</si>
  <si>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</si>
  <si>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</si>
  <si>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</si>
  <si>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</si>
  <si>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</si>
  <si>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</si>
  <si>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</si>
  <si>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</si>
  <si>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</si>
  <si>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</si>
  <si>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</si>
  <si>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</si>
  <si>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</si>
  <si>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</si>
  <si>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</si>
  <si>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</si>
  <si>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</si>
  <si>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</si>
  <si>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</si>
  <si>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</si>
  <si>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</si>
  <si>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</si>
  <si>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</si>
  <si>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</si>
  <si>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</si>
  <si>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</si>
  <si>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</si>
  <si>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</si>
  <si>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</si>
  <si>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</si>
  <si>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</si>
  <si>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</si>
  <si>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</si>
  <si>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</si>
  <si>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</si>
  <si>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</si>
  <si>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</si>
  <si>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</si>
  <si>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</si>
  <si>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</si>
  <si>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</si>
  <si>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</si>
  <si>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</si>
  <si>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</si>
  <si>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</si>
  <si>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</si>
  <si>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</si>
  <si>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</si>
  <si>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</si>
  <si>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</si>
  <si>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</si>
  <si>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</si>
  <si>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</si>
  <si>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</si>
  <si>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</si>
  <si>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</si>
  <si>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</si>
  <si>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</si>
  <si>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</si>
  <si>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</si>
  <si>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</si>
  <si>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</si>
  <si>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</si>
  <si>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</si>
  <si>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</si>
  <si>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</si>
  <si>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</si>
  <si>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</si>
  <si>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</si>
  <si>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</si>
  <si>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</si>
  <si>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</si>
  <si>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</si>
  <si>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</si>
  <si>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</si>
  <si>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</si>
  <si>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</si>
  <si>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</si>
  <si>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</si>
  <si>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</si>
  <si>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</si>
  <si>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</si>
  <si>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</si>
  <si>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</si>
  <si>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</si>
  <si>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</si>
  <si>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</si>
  <si>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</si>
  <si>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</si>
  <si>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</si>
  <si>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</si>
  <si>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</si>
  <si>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</si>
  <si>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</si>
  <si>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</si>
  <si>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</si>
  <si>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</si>
  <si>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</si>
  <si>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</si>
  <si>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</si>
  <si>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</si>
  <si>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</si>
  <si>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</si>
  <si>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</si>
  <si>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</si>
  <si>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</si>
  <si>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</si>
  <si>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</si>
  <si>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</si>
  <si>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</si>
  <si>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</si>
  <si>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</si>
  <si>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</si>
  <si>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</si>
  <si>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</si>
  <si>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</si>
  <si>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</si>
  <si>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</si>
  <si>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</si>
  <si>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</si>
  <si>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</si>
  <si>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</si>
  <si>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</si>
  <si>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</si>
  <si>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</si>
  <si>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</si>
  <si>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</si>
  <si>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</si>
  <si>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</si>
  <si>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</si>
  <si>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</si>
  <si>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</si>
  <si>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</si>
  <si>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</si>
  <si>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</si>
  <si>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</si>
  <si>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</si>
  <si>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</si>
  <si>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</si>
  <si>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</si>
  <si>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</si>
  <si>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</si>
  <si>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</si>
  <si>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</si>
  <si>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</si>
  <si>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</si>
  <si>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</si>
  <si>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</si>
  <si>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</si>
  <si>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</si>
  <si>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</si>
  <si>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</si>
  <si>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</si>
  <si>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</si>
  <si>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</si>
  <si>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</si>
  <si>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</si>
  <si>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</si>
  <si>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</si>
  <si>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</si>
  <si>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</si>
  <si>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</si>
  <si>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</si>
  <si>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</si>
  <si>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</si>
  <si>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</si>
  <si>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</si>
  <si>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</si>
  <si>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</si>
  <si>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</si>
  <si>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</si>
  <si>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</si>
  <si>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</si>
  <si>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</si>
  <si>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</si>
  <si>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</si>
  <si>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</si>
  <si>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</si>
  <si>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</si>
  <si>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</si>
  <si>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</si>
  <si>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</si>
  <si>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</si>
  <si>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</si>
  <si>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</si>
  <si>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</si>
  <si>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</si>
  <si>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</si>
  <si>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</si>
  <si>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</si>
  <si>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</si>
  <si>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</si>
  <si>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</si>
  <si>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</si>
  <si>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</si>
  <si>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</si>
  <si>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</si>
  <si>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</si>
  <si>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</si>
  <si>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</si>
  <si>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</si>
  <si>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</si>
  <si>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</si>
  <si>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</si>
  <si>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</si>
  <si>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</si>
  <si>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</si>
  <si>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</si>
  <si>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</si>
  <si>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</si>
  <si>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</si>
  <si>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</si>
  <si>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</si>
  <si>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</si>
  <si>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</si>
  <si>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</si>
  <si>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</si>
  <si>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</si>
  <si>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</si>
  <si>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</si>
  <si>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</si>
  <si>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</si>
  <si>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</si>
  <si>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</si>
  <si>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</si>
  <si>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</si>
  <si>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</si>
  <si>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</si>
  <si>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</si>
  <si>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</si>
  <si>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</si>
  <si>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</si>
  <si>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</si>
  <si>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</si>
  <si>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</si>
  <si>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</si>
  <si>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</si>
  <si>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</si>
  <si>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</si>
  <si>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</si>
  <si>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</si>
  <si>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</si>
  <si>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</si>
  <si>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</si>
  <si>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</si>
  <si>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</si>
  <si>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</si>
  <si>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</si>
  <si>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</si>
  <si>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</si>
  <si>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</si>
  <si>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</si>
  <si>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</si>
  <si>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</si>
  <si>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</si>
  <si>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</si>
  <si>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</si>
  <si>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</si>
  <si>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</si>
  <si>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</si>
  <si>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</si>
  <si>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</si>
  <si>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</si>
  <si>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</si>
  <si>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</si>
  <si>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</si>
  <si>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</si>
  <si>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</si>
  <si>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</si>
  <si>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</si>
  <si>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</si>
  <si>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</si>
  <si>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</si>
  <si>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</si>
  <si>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</si>
  <si>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</si>
  <si>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</si>
  <si>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</si>
  <si>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</si>
  <si>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</si>
  <si>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</si>
  <si>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</si>
  <si>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</si>
  <si>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</si>
  <si>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</si>
  <si>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</si>
  <si>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</si>
  <si>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</si>
  <si>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</si>
  <si>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</si>
  <si>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</si>
  <si>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</si>
  <si>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</si>
  <si>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</si>
  <si>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</si>
  <si>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</si>
  <si>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</si>
  <si>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</si>
  <si>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</si>
  <si>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</si>
  <si>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</si>
  <si>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</si>
  <si>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</si>
  <si>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</si>
  <si>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</si>
  <si>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</si>
  <si>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</si>
  <si>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</si>
  <si>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</si>
  <si>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</si>
  <si>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</si>
  <si>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</si>
  <si>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</si>
  <si>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</si>
  <si>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</si>
  <si>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</si>
  <si>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</si>
  <si>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</si>
  <si>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</si>
  <si>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</si>
  <si>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</si>
  <si>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</si>
  <si>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</si>
  <si>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</si>
  <si>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</si>
  <si>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</si>
  <si>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</si>
  <si>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</si>
  <si>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</si>
  <si>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</si>
  <si>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</si>
  <si>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</si>
  <si>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</si>
  <si>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</si>
  <si>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</si>
  <si>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</si>
  <si>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</si>
  <si>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</si>
  <si>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</si>
  <si>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</si>
  <si>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</si>
  <si>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</si>
  <si>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</si>
  <si>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</si>
  <si>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</si>
  <si>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</si>
  <si>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</si>
  <si>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</si>
  <si>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</si>
  <si>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</si>
  <si>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</si>
  <si>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</si>
  <si>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</si>
  <si>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</si>
  <si>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</si>
  <si>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</si>
  <si>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</si>
  <si>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</si>
  <si>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</si>
  <si>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</si>
  <si>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</si>
  <si>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</si>
  <si>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</si>
  <si>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</si>
  <si>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</si>
  <si>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</si>
  <si>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</si>
  <si>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</si>
  <si>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</si>
  <si>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</si>
  <si>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</si>
  <si>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</si>
  <si>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</si>
  <si>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</si>
  <si>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</si>
  <si>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</si>
  <si>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</si>
  <si>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</si>
  <si>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</si>
  <si>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</si>
  <si>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</si>
  <si>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</si>
  <si>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</si>
  <si>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</si>
  <si>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</si>
  <si>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</si>
  <si>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</si>
  <si>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</si>
  <si>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</si>
  <si>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</si>
  <si>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</si>
  <si>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</si>
  <si>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</si>
  <si>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</si>
  <si>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</si>
  <si>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</si>
  <si>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</si>
  <si>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</si>
  <si>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</si>
  <si>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</si>
  <si>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</si>
  <si>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</si>
  <si>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</si>
  <si>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</si>
  <si>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</si>
  <si>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</si>
  <si>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</si>
  <si>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</si>
  <si>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</si>
  <si>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</si>
  <si>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</si>
  <si>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</si>
  <si>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</si>
  <si>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</si>
  <si>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</si>
  <si>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</si>
  <si>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</si>
  <si>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</si>
  <si>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</si>
  <si>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</si>
  <si>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</si>
  <si>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</si>
  <si>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</si>
  <si>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</si>
  <si>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</si>
  <si>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</si>
  <si>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</si>
  <si>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</si>
  <si>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</si>
  <si>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</si>
  <si>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</si>
  <si>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</si>
  <si>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</si>
  <si>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</si>
  <si>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</si>
  <si>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</si>
  <si>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</si>
  <si>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</si>
  <si>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</si>
  <si>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</si>
  <si>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</si>
  <si>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</si>
  <si>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</si>
  <si>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</si>
  <si>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</si>
  <si>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</si>
  <si>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</si>
  <si>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</si>
  <si>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</si>
  <si>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</si>
  <si>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</si>
  <si>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</si>
  <si>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</si>
  <si>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</si>
  <si>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</si>
  <si>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</si>
  <si>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</si>
  <si>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</si>
  <si>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</si>
  <si>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</si>
  <si>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</si>
  <si>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</si>
  <si>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</si>
  <si>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</si>
  <si>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</si>
  <si>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</si>
  <si>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</si>
  <si>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</si>
  <si>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</si>
  <si>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</si>
  <si>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</si>
  <si>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</si>
  <si>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</si>
  <si>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</si>
  <si>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</si>
  <si>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</si>
  <si>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</si>
  <si>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</si>
  <si>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</si>
  <si>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</si>
  <si>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</si>
  <si>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</si>
  <si>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</si>
  <si>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</si>
  <si>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</si>
  <si>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</si>
  <si>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</si>
  <si>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</si>
  <si>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</si>
  <si>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</si>
  <si>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</si>
  <si>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</si>
  <si>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</si>
  <si>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</si>
  <si>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</si>
  <si>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</si>
  <si>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</si>
  <si>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</si>
  <si>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</si>
  <si>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</si>
  <si>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</si>
  <si>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</si>
  <si>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</si>
  <si>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</si>
  <si>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</si>
  <si>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</si>
  <si>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</si>
  <si>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</si>
  <si>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</si>
  <si>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</si>
  <si>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</si>
  <si>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</si>
  <si>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</si>
  <si>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</si>
  <si>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</si>
  <si>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</si>
  <si>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</si>
  <si>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</si>
  <si>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</si>
  <si>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</si>
  <si>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</si>
  <si>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</si>
  <si>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</si>
  <si>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</si>
  <si>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</si>
  <si>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</si>
  <si>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</si>
  <si>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</si>
  <si>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</si>
  <si>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</si>
  <si>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</si>
  <si>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</si>
  <si>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</si>
  <si>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</si>
  <si>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</si>
  <si>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</si>
  <si>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</si>
  <si>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</si>
  <si>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</si>
  <si>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</si>
  <si>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</si>
  <si>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</si>
  <si>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</si>
  <si>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</si>
  <si>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</si>
  <si>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</si>
  <si>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</si>
  <si>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</si>
  <si>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</si>
  <si>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</si>
  <si>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</si>
  <si>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</si>
  <si>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</si>
  <si>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</si>
  <si>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</si>
  <si>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</si>
  <si>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</si>
  <si>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</si>
  <si>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</si>
  <si>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</si>
  <si>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</si>
  <si>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</si>
  <si>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</si>
  <si>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</si>
  <si>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</si>
  <si>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</si>
  <si>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</si>
  <si>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</si>
  <si>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</si>
  <si>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</si>
  <si>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</si>
  <si>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</si>
  <si>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</si>
  <si>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</si>
  <si>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</si>
  <si>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</si>
  <si>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</si>
  <si>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</si>
  <si>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</si>
  <si>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</si>
  <si>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</si>
  <si>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</si>
  <si>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</si>
  <si>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</si>
  <si>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</si>
  <si>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</si>
  <si>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</si>
  <si>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</si>
  <si>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</si>
  <si>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</si>
  <si>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</si>
  <si>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</si>
  <si>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</si>
  <si>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</si>
  <si>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</si>
  <si>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</si>
  <si>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</si>
  <si>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</si>
  <si>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</si>
  <si>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</si>
  <si>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</si>
  <si>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</si>
  <si>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</si>
  <si>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</si>
  <si>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</si>
  <si>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</si>
  <si>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</si>
  <si>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</si>
  <si>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</si>
  <si>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</si>
  <si>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</si>
  <si>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</si>
  <si>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</si>
  <si>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</si>
  <si>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</si>
  <si>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</si>
  <si>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</si>
  <si>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</si>
  <si>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</si>
  <si>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</si>
  <si>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</si>
  <si>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</si>
  <si>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</si>
  <si>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</si>
  <si>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</si>
  <si>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</si>
  <si>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</si>
  <si>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</si>
  <si>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</si>
  <si>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</si>
  <si>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</si>
  <si>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</si>
  <si>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</si>
  <si>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</si>
  <si>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</si>
  <si>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</si>
  <si>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</si>
  <si>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</si>
  <si>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</si>
  <si>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</si>
  <si>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</si>
  <si>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</si>
  <si>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</si>
  <si>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</si>
  <si>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</si>
  <si>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</si>
  <si>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</si>
  <si>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</si>
  <si>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</si>
  <si>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</si>
  <si>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</si>
  <si>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</si>
  <si>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</si>
  <si>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</si>
  <si>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</si>
  <si>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</si>
  <si>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</si>
  <si>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</si>
  <si>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</si>
  <si>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</si>
  <si>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</si>
  <si>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</si>
  <si>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</si>
  <si>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</si>
  <si>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</si>
  <si>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</si>
  <si>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</si>
  <si>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</si>
  <si>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</si>
  <si>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</si>
  <si>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</si>
  <si>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</si>
  <si>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</si>
  <si>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</si>
  <si>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</si>
  <si>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</si>
  <si>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</si>
  <si>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</si>
  <si>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</si>
  <si>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</si>
  <si>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</si>
  <si>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</si>
  <si>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</si>
  <si>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</si>
  <si>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</si>
  <si>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</si>
  <si>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</si>
  <si>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</si>
  <si>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</si>
  <si>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</si>
  <si>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</si>
  <si>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</si>
  <si>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</si>
  <si>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</si>
  <si>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</si>
  <si>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</si>
  <si>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</si>
  <si>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</si>
  <si>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</si>
  <si>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</si>
  <si>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</si>
  <si>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</si>
  <si>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</si>
  <si>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</si>
  <si>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</si>
  <si>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</si>
  <si>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</si>
  <si>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</si>
  <si>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</si>
  <si>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</si>
  <si>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</si>
  <si>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</si>
  <si>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</si>
  <si>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</si>
  <si>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</si>
  <si>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</si>
  <si>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</si>
  <si>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</si>
  <si>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</si>
  <si>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</si>
  <si>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</si>
  <si>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</si>
  <si>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</si>
  <si>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</si>
  <si>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</si>
  <si>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</si>
  <si>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</si>
  <si>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</si>
  <si>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</si>
  <si>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</si>
  <si>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</si>
  <si>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</si>
  <si>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</si>
  <si>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</si>
  <si>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</si>
  <si>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</si>
  <si>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</si>
  <si>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</si>
  <si>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</si>
  <si>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</si>
  <si>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</si>
  <si>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</si>
  <si>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</si>
  <si>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</si>
  <si>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</si>
  <si>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</si>
  <si>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</si>
  <si>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</si>
  <si>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</si>
  <si>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</si>
  <si>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</si>
  <si>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</si>
  <si>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</si>
  <si>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</si>
  <si>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</si>
  <si>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</si>
  <si>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</si>
  <si>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</si>
  <si>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</si>
  <si>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</si>
  <si>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</si>
  <si>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</si>
  <si>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</si>
  <si>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</si>
  <si>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</si>
  <si>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</si>
  <si>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</si>
  <si>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</si>
  <si>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</si>
  <si>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</si>
  <si>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</si>
  <si>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</si>
  <si>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</si>
  <si>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</si>
  <si>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</si>
  <si>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</si>
  <si>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</si>
  <si>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</si>
  <si>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</si>
  <si>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</si>
  <si>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</si>
  <si>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</si>
  <si>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</si>
  <si>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</si>
  <si>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</si>
  <si>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</si>
  <si>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</si>
  <si>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</si>
  <si>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</si>
  <si>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</si>
  <si>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</si>
  <si>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</si>
  <si>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</si>
  <si>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</si>
  <si>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</si>
  <si>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</si>
  <si>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</si>
  <si>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</si>
  <si>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</si>
  <si>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</si>
  <si>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</si>
  <si>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</si>
  <si>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</si>
  <si>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</si>
  <si>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</si>
  <si>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</si>
  <si>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</si>
  <si>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</si>
  <si>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</si>
  <si>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</si>
  <si>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</si>
  <si>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</si>
  <si>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</si>
  <si>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</si>
  <si>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</si>
  <si>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</si>
  <si>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</si>
  <si>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</si>
  <si>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</si>
  <si>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</si>
  <si>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</si>
  <si>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</si>
  <si>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</si>
  <si>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</si>
  <si>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</si>
  <si>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</si>
  <si>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</si>
  <si>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</si>
  <si>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</si>
  <si>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</si>
  <si>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</si>
  <si>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</si>
  <si>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</si>
  <si>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</si>
  <si>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</si>
  <si>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</si>
  <si>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</si>
  <si>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</si>
  <si>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</si>
  <si>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</si>
  <si>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</si>
  <si>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</si>
  <si>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</si>
  <si>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</si>
  <si>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</si>
  <si>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</si>
  <si>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</si>
  <si>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</si>
  <si>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</si>
  <si>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</si>
  <si>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</si>
  <si>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</si>
  <si>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</si>
  <si>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</si>
  <si>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</si>
  <si>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</si>
  <si>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</si>
  <si>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</si>
  <si>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</si>
  <si>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</si>
  <si>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</si>
  <si>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</si>
  <si>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</si>
  <si>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</si>
  <si>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</si>
  <si>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</si>
  <si>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</si>
  <si>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</si>
  <si>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</si>
  <si>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</si>
  <si>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</si>
  <si>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</si>
  <si>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</si>
  <si>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</si>
  <si>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</si>
  <si>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</si>
  <si>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</si>
  <si>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</si>
  <si>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</si>
  <si>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</si>
  <si>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</si>
  <si>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</si>
  <si>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</si>
  <si>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</si>
  <si>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</si>
  <si>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</si>
  <si>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</si>
  <si>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</si>
  <si>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</si>
  <si>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</si>
  <si>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</si>
  <si>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</si>
  <si>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</si>
  <si>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</si>
  <si>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</si>
  <si>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</si>
  <si>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</si>
  <si>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</si>
  <si>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</si>
  <si>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</si>
  <si>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</si>
  <si>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</si>
  <si>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</si>
  <si>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</si>
  <si>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</si>
  <si>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</si>
  <si>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</si>
  <si>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</si>
  <si>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</si>
  <si>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</si>
  <si>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</si>
  <si>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</si>
  <si>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</si>
  <si>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</si>
  <si>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</si>
  <si>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</si>
  <si>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</si>
  <si>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</si>
  <si>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</si>
  <si>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</si>
  <si>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</si>
  <si>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</si>
  <si>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</si>
  <si>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</si>
  <si>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</si>
  <si>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</si>
  <si>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</si>
  <si>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</si>
  <si>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</si>
  <si>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</si>
  <si>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</si>
  <si>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</si>
  <si>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</si>
  <si>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</si>
  <si>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</si>
  <si>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</si>
  <si>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</si>
  <si>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</si>
  <si>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</si>
  <si>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</si>
  <si>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</si>
  <si>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</si>
  <si>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</si>
  <si>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</si>
  <si>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</si>
  <si>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</si>
  <si>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</si>
  <si>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</si>
  <si>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</si>
  <si>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</si>
  <si>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</si>
  <si>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</si>
  <si>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</si>
  <si>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</si>
  <si>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</si>
  <si>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</si>
  <si>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</si>
  <si>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</si>
  <si>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</si>
  <si>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</si>
  <si>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</si>
  <si>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</si>
  <si>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</si>
  <si>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</si>
  <si>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</si>
  <si>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</si>
  <si>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</si>
  <si>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</si>
  <si>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</si>
  <si>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</si>
  <si>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</si>
  <si>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</si>
  <si>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</si>
  <si>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</si>
  <si>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</si>
  <si>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</si>
  <si>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</si>
  <si>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</si>
  <si>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</si>
  <si>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</si>
  <si>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</si>
  <si>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</si>
  <si>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</si>
  <si>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</si>
  <si>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</si>
  <si>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</si>
  <si>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</si>
  <si>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</si>
  <si>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</si>
  <si>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</si>
  <si>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</si>
  <si>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</si>
  <si>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</si>
  <si>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</si>
  <si>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</si>
  <si>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</si>
  <si>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</si>
  <si>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</si>
  <si>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</si>
  <si>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</si>
  <si>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</si>
  <si>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</si>
  <si>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</si>
  <si>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</si>
  <si>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</si>
  <si>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</si>
  <si>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</si>
  <si>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</si>
  <si>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</si>
  <si>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</si>
  <si>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</si>
  <si>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</si>
  <si>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</si>
  <si>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</si>
  <si>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</si>
  <si>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</si>
  <si>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</si>
  <si>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</si>
  <si>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</si>
  <si>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</si>
  <si>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</si>
  <si>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</si>
  <si>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</si>
  <si>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</si>
  <si>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</si>
  <si>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</si>
  <si>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</si>
  <si>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</si>
  <si>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</si>
  <si>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</si>
  <si>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</si>
  <si>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</si>
  <si>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</si>
  <si>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</si>
  <si>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</si>
  <si>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</si>
  <si>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</si>
  <si>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</si>
  <si>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</si>
  <si>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</si>
  <si>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</si>
  <si>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</si>
  <si>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</si>
  <si>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</si>
  <si>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</si>
  <si>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</si>
  <si>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</si>
  <si>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</si>
  <si>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</si>
  <si>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</si>
  <si>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</si>
  <si>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</si>
  <si>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</si>
  <si>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</si>
  <si>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</si>
  <si>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</si>
  <si>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</si>
  <si>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</si>
  <si>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</si>
  <si>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</si>
  <si>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</si>
  <si>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</si>
  <si>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</si>
  <si>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</si>
  <si>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</si>
  <si>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</si>
  <si>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</si>
  <si>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</si>
  <si>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</si>
  <si>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</si>
  <si>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</si>
  <si>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</si>
  <si>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</si>
  <si>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</si>
  <si>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</si>
  <si>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</si>
  <si>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</si>
  <si>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</si>
  <si>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</si>
  <si>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</si>
  <si>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</si>
  <si>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</si>
  <si>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</si>
  <si>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</si>
  <si>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</si>
  <si>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</si>
  <si>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</si>
  <si>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</si>
  <si>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</si>
  <si>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</si>
  <si>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</si>
  <si>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</si>
  <si>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</si>
  <si>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</si>
  <si>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</si>
  <si>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</si>
  <si>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</si>
  <si>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</si>
  <si>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</si>
  <si>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</si>
  <si>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</si>
  <si>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</si>
  <si>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</si>
  <si>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</si>
  <si>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</si>
  <si>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</si>
  <si>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</si>
  <si>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</si>
  <si>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</si>
  <si>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</si>
  <si>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</si>
  <si>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</si>
  <si>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</si>
  <si>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</si>
  <si>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</si>
  <si>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</si>
  <si>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</si>
  <si>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</si>
  <si>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</si>
  <si>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</si>
  <si>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</si>
  <si>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</si>
  <si>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</si>
  <si>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</si>
  <si>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</si>
  <si>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</si>
  <si>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</si>
  <si>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</si>
  <si>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</si>
  <si>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</si>
  <si>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</si>
  <si>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</si>
  <si>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</si>
  <si>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</si>
  <si>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</si>
  <si>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</si>
  <si>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</si>
  <si>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</si>
  <si>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</si>
  <si>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</si>
  <si>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</si>
  <si>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</si>
  <si>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</si>
  <si>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</si>
  <si>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</si>
  <si>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</si>
  <si>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</si>
  <si>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</si>
  <si>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</si>
  <si>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</si>
  <si>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</si>
  <si>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</si>
  <si>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</si>
  <si>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</si>
  <si>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</si>
  <si>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</si>
  <si>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</si>
  <si>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</si>
  <si>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</si>
  <si>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</si>
  <si>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</si>
  <si>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</si>
  <si>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</si>
  <si>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</si>
  <si>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</si>
  <si>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</si>
  <si>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</si>
  <si>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</si>
  <si>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</si>
  <si>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</si>
  <si>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</si>
  <si>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</si>
  <si>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</si>
  <si>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</si>
  <si>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</si>
  <si>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</si>
  <si>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</si>
  <si>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</si>
  <si>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</si>
  <si>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</si>
  <si>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</si>
  <si>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</si>
  <si>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</si>
  <si>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</si>
  <si>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</si>
  <si>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</si>
  <si>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</si>
  <si>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</si>
  <si>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</si>
  <si>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</si>
  <si>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</si>
  <si>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</si>
  <si>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</si>
  <si>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</si>
  <si>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</si>
  <si>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</si>
  <si>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</si>
  <si>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</si>
  <si>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</si>
  <si>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</si>
  <si>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</si>
  <si>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</si>
  <si>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</si>
  <si>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</si>
  <si>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</si>
  <si>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</si>
  <si>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</si>
  <si>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</si>
  <si>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</si>
  <si>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</si>
  <si>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</si>
  <si>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</si>
  <si>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</si>
  <si>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</si>
  <si>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</si>
  <si>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</si>
  <si>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</si>
  <si>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</si>
  <si>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</si>
  <si>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</si>
  <si>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</si>
  <si>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</si>
  <si>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</si>
  <si>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</si>
  <si>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</si>
  <si>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</si>
  <si>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</si>
  <si>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</si>
  <si>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</si>
  <si>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</si>
  <si>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</si>
  <si>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</si>
  <si>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</si>
  <si>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</si>
  <si>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</si>
  <si>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</si>
  <si>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</si>
  <si>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</si>
  <si>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</si>
  <si>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</si>
  <si>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</si>
  <si>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</si>
  <si>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</si>
  <si>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</si>
  <si>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</si>
  <si>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</si>
  <si>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</si>
  <si>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</si>
  <si>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</si>
  <si>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</si>
  <si>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</si>
  <si>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</si>
  <si>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</si>
  <si>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</si>
  <si>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</si>
  <si>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</si>
  <si>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</si>
  <si>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</si>
  <si>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</si>
  <si>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</si>
  <si>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</si>
  <si>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</si>
  <si>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</si>
  <si>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</si>
  <si>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</si>
  <si>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</si>
  <si>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</si>
  <si>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</si>
  <si>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</si>
  <si>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</si>
  <si>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</si>
  <si>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</si>
  <si>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</si>
  <si>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</si>
  <si>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</si>
  <si>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</si>
  <si>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</si>
  <si>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</si>
  <si>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</si>
  <si>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</si>
  <si>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</si>
  <si>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</si>
  <si>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</si>
  <si>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</si>
  <si>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</si>
  <si>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</si>
  <si>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</si>
  <si>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</si>
  <si>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</si>
  <si>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</si>
  <si>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</si>
  <si>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</si>
  <si>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</si>
  <si>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</si>
  <si>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</si>
  <si>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</si>
  <si>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</si>
  <si>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</si>
  <si>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</si>
  <si>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</si>
  <si>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</si>
  <si>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</si>
  <si>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</si>
  <si>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</si>
  <si>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</si>
  <si>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</si>
  <si>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</si>
  <si>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</si>
  <si>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</si>
  <si>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</si>
  <si>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</si>
  <si>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</si>
  <si>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</si>
  <si>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</si>
  <si>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</si>
  <si>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</si>
  <si>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</si>
  <si>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</si>
  <si>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</si>
  <si>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</si>
  <si>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</si>
  <si>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</si>
  <si>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</si>
  <si>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</si>
  <si>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</si>
  <si>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</si>
  <si>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</si>
  <si>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</si>
  <si>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</si>
  <si>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</si>
  <si>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</si>
  <si>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</si>
  <si>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</si>
  <si>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</si>
  <si>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</si>
  <si>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</si>
  <si>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</si>
  <si>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</si>
  <si>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</si>
  <si>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</si>
  <si>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</si>
  <si>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</si>
  <si>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</si>
  <si>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</si>
  <si>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</si>
  <si>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</si>
  <si>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</si>
  <si>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</si>
  <si>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</si>
  <si>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</si>
  <si>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</si>
  <si>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</si>
  <si>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</si>
  <si>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</si>
  <si>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</si>
  <si>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</si>
  <si>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</si>
  <si>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</si>
  <si>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</si>
  <si>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</si>
  <si>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</si>
  <si>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</si>
  <si>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</si>
  <si>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</si>
  <si>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</si>
  <si>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</si>
  <si>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</si>
  <si>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</si>
  <si>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</si>
  <si>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</si>
  <si>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</si>
  <si>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</si>
  <si>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</si>
  <si>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</si>
  <si>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</si>
  <si>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</si>
  <si>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</si>
  <si>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</si>
  <si>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</si>
  <si>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</si>
  <si>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</si>
  <si>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</si>
  <si>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</si>
  <si>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</si>
  <si>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</si>
  <si>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</si>
  <si>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</si>
  <si>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</si>
  <si>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</si>
  <si>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</si>
  <si>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</si>
  <si>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</si>
  <si>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</si>
  <si>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</si>
  <si>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</si>
  <si>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</si>
  <si>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</si>
  <si>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</si>
  <si>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</si>
  <si>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</si>
  <si>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</si>
  <si>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</si>
  <si>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</si>
  <si>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</si>
  <si>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</si>
  <si>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</si>
  <si>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</si>
  <si>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</si>
  <si>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</si>
  <si>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</si>
  <si>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</si>
  <si>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</si>
  <si>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</si>
  <si>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</si>
  <si>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</si>
  <si>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</si>
  <si>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</si>
  <si>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</si>
  <si>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</si>
  <si>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</si>
  <si>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</si>
  <si>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</si>
  <si>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</si>
  <si>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</si>
  <si>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</si>
  <si>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</si>
  <si>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</si>
  <si>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</si>
  <si>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</si>
  <si>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</si>
  <si>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</si>
  <si>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</si>
  <si>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</si>
  <si>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</si>
  <si>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</si>
  <si>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</si>
  <si>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</si>
  <si>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</si>
  <si>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</si>
  <si>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</si>
  <si>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</si>
  <si>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</si>
  <si>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</si>
  <si>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</si>
  <si>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</si>
  <si>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</si>
  <si>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</si>
  <si>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</si>
  <si>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</si>
  <si>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</si>
  <si>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</si>
  <si>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</si>
  <si>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</si>
  <si>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</si>
  <si>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</si>
  <si>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</si>
  <si>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</si>
  <si>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</si>
  <si>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</si>
  <si>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</si>
  <si>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</si>
  <si>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</si>
  <si>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</si>
  <si>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</si>
  <si>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</si>
  <si>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</si>
  <si>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</si>
  <si>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</si>
  <si>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</si>
  <si>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</si>
  <si>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</si>
  <si>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</si>
  <si>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</si>
  <si>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</si>
  <si>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</si>
  <si>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</si>
  <si>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</si>
  <si>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</si>
  <si>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</si>
  <si>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</si>
  <si>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</si>
  <si>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</si>
  <si>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</si>
  <si>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</si>
  <si>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</si>
  <si>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</si>
  <si>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</si>
  <si>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</si>
  <si>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</si>
  <si>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</si>
  <si>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</si>
  <si>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</si>
  <si>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</si>
  <si>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</si>
  <si>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</si>
  <si>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</si>
  <si>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</si>
  <si>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</si>
  <si>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</si>
  <si>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</si>
  <si>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</si>
  <si>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</si>
  <si>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</si>
  <si>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</si>
  <si>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</si>
  <si>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</si>
  <si>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</si>
  <si>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</si>
  <si>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</si>
  <si>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</si>
  <si>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</si>
  <si>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</si>
  <si>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</si>
  <si>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</si>
  <si>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</si>
  <si>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</si>
  <si>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</si>
  <si>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</si>
  <si>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</si>
  <si>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</si>
  <si>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</si>
  <si>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</si>
  <si>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</si>
  <si>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</si>
  <si>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</si>
  <si>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</si>
  <si>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</si>
  <si>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</si>
  <si>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</si>
  <si>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</si>
  <si>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</si>
  <si>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</si>
  <si>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</si>
  <si>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</si>
  <si>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</si>
  <si>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</si>
  <si>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</si>
  <si>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</si>
  <si>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</si>
  <si>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</si>
  <si>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</si>
  <si>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</si>
  <si>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</si>
  <si>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</si>
  <si>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</si>
  <si>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</si>
  <si>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</si>
  <si>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</si>
  <si>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</si>
  <si>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</si>
  <si>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</si>
  <si>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</si>
  <si>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</si>
  <si>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</si>
  <si>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</si>
  <si>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</si>
  <si>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</si>
  <si>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</si>
  <si>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</si>
  <si>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</si>
  <si>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</si>
  <si>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</si>
  <si>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</si>
  <si>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</si>
  <si>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</si>
  <si>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</si>
  <si>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</si>
  <si>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</si>
  <si>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</si>
  <si>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</si>
  <si>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</si>
  <si>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</si>
  <si>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</si>
  <si>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</si>
  <si>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</si>
  <si>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</si>
  <si>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</si>
  <si>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</si>
  <si>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</si>
  <si>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</si>
  <si>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</si>
  <si>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</si>
  <si>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</si>
  <si>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</si>
  <si>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</si>
  <si>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</si>
  <si>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</si>
  <si>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</si>
  <si>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</si>
  <si>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</si>
  <si>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</si>
  <si>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</si>
  <si>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</si>
  <si>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</si>
  <si>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</si>
  <si>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</si>
  <si>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</si>
  <si>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</si>
  <si>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</si>
  <si>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</si>
  <si>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</si>
  <si>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</si>
  <si>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</si>
  <si>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</si>
  <si>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</si>
  <si>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</si>
  <si>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</si>
  <si>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</si>
  <si>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</si>
  <si>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</si>
  <si>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</si>
  <si>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</si>
  <si>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</si>
  <si>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</si>
  <si>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</si>
  <si>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</si>
  <si>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</si>
  <si>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</si>
  <si>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</si>
  <si>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</si>
  <si>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</si>
  <si>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</si>
  <si>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</si>
  <si>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</si>
  <si>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</si>
  <si>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</si>
  <si>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</si>
  <si>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</si>
  <si>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</si>
  <si>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</si>
  <si>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</si>
  <si>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</si>
  <si>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</si>
  <si>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</si>
  <si>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</si>
  <si>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</si>
  <si>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</si>
  <si>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</si>
  <si>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</si>
  <si>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</si>
  <si>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</si>
  <si>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</si>
  <si>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</si>
  <si>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</si>
  <si>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</si>
  <si>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</si>
  <si>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</si>
  <si>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</si>
  <si>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</si>
  <si>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</si>
  <si>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</si>
  <si>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</si>
  <si>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</si>
  <si>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</si>
  <si>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</si>
  <si>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</si>
  <si>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</si>
  <si>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</si>
  <si>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</si>
  <si>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</si>
  <si>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</si>
  <si>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</si>
  <si>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</si>
  <si>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</si>
  <si>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</si>
  <si>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</si>
  <si>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</si>
  <si>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</si>
  <si>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</si>
  <si>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</si>
  <si>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</si>
  <si>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</si>
  <si>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</si>
  <si>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</si>
  <si>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</si>
  <si>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</si>
  <si>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</si>
  <si>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</si>
  <si>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</si>
  <si>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</si>
  <si>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</si>
  <si>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</si>
  <si>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</si>
  <si>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</si>
  <si>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</si>
  <si>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</si>
  <si>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</si>
  <si>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</si>
  <si>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</si>
  <si>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</si>
  <si>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</si>
  <si>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</si>
  <si>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</si>
  <si>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</si>
  <si>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</si>
  <si>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</si>
  <si>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</si>
  <si>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</si>
  <si>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</si>
  <si>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</si>
  <si>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</si>
  <si>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</si>
  <si>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</si>
  <si>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</si>
  <si>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</si>
  <si>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</si>
  <si>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</si>
  <si>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</si>
  <si>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</si>
  <si>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</si>
  <si>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</si>
  <si>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</si>
  <si>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</si>
  <si>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</si>
  <si>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</si>
  <si>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</si>
  <si>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</si>
  <si>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</si>
  <si>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</si>
  <si>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</si>
  <si>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</si>
  <si>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</si>
  <si>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</si>
  <si>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</si>
  <si>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</si>
  <si>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</si>
  <si>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</si>
  <si>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</si>
  <si>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</si>
  <si>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</si>
  <si>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</si>
  <si>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</si>
  <si>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</si>
  <si>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</si>
  <si>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</si>
  <si>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</si>
  <si>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</si>
  <si>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</si>
  <si>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</si>
  <si>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</si>
  <si>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</si>
  <si>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</si>
  <si>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</si>
  <si>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</si>
  <si>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</si>
  <si>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</si>
  <si>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</si>
  <si>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</si>
  <si>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</si>
  <si>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</si>
  <si>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</si>
  <si>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</si>
  <si>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</si>
  <si>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</si>
  <si>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</si>
  <si>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</si>
  <si>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</si>
  <si>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</si>
  <si>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</si>
  <si>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</si>
  <si>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</si>
  <si>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</si>
  <si>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</si>
  <si>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</si>
  <si>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</si>
  <si>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</si>
  <si>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</si>
  <si>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</si>
  <si>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</si>
  <si>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</si>
  <si>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</si>
  <si>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</si>
  <si>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</si>
  <si>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</si>
  <si>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</si>
  <si>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</si>
  <si>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</si>
  <si>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</si>
  <si>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</si>
  <si>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</si>
  <si>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</si>
  <si>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</si>
  <si>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</si>
  <si>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</si>
  <si>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</si>
  <si>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</si>
  <si>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</si>
  <si>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</si>
  <si>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</si>
  <si>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</si>
  <si>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</si>
  <si>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</si>
  <si>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</si>
  <si>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</si>
  <si>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</si>
  <si>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</si>
  <si>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</si>
  <si>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</si>
  <si>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</si>
  <si>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</si>
  <si>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</si>
  <si>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</si>
  <si>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</si>
  <si>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</si>
  <si>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</si>
  <si>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</si>
  <si>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</si>
  <si>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</si>
  <si>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</si>
  <si>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</si>
  <si>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</si>
  <si>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</si>
  <si>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</si>
  <si>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</si>
  <si>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</si>
  <si>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</si>
  <si>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</si>
  <si>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</si>
  <si>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</si>
  <si>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</si>
  <si>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</si>
  <si>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</si>
  <si>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</si>
  <si>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</si>
  <si>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</si>
  <si>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</si>
  <si>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</si>
  <si>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</si>
  <si>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</si>
  <si>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</si>
  <si>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</si>
  <si>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</si>
  <si>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</si>
  <si>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</si>
  <si>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</si>
  <si>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</si>
  <si>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</si>
  <si>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</si>
  <si>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</si>
  <si>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</si>
  <si>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</si>
  <si>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</si>
  <si>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</si>
  <si>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</si>
  <si>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</si>
  <si>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</si>
  <si>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</si>
  <si>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</si>
  <si>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</si>
  <si>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</si>
  <si>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</si>
  <si>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</si>
  <si>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</si>
  <si>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</si>
  <si>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</si>
  <si>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</si>
  <si>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</si>
  <si>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</si>
  <si>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</si>
  <si>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</si>
  <si>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</si>
  <si>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</si>
  <si>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</si>
  <si>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</si>
  <si>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</si>
  <si>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</si>
  <si>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</si>
  <si>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</si>
  <si>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</si>
  <si>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</si>
  <si>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</si>
  <si>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</si>
  <si>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</si>
  <si>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</si>
  <si>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</si>
  <si>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</si>
  <si>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</si>
  <si>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</si>
  <si>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</si>
  <si>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</si>
  <si>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</si>
  <si>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</si>
  <si>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</si>
  <si>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</si>
  <si>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</si>
  <si>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</si>
  <si>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</si>
  <si>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</si>
  <si>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</si>
  <si>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</si>
  <si>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</si>
  <si>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</si>
  <si>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</si>
  <si>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</si>
  <si>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</si>
  <si>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</si>
  <si>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</si>
  <si>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</si>
  <si>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</si>
  <si>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</si>
  <si>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</si>
  <si>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</si>
  <si>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</si>
  <si>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</si>
  <si>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</si>
  <si>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</si>
  <si>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</si>
  <si>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</si>
  <si>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</si>
  <si>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</si>
  <si>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</si>
  <si>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</si>
  <si>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</si>
  <si>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</si>
  <si>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</si>
  <si>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</si>
  <si>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</si>
  <si>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</si>
  <si>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</si>
  <si>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</si>
  <si>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</si>
  <si>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</si>
  <si>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</si>
  <si>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</si>
  <si>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</si>
  <si>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</si>
  <si>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</si>
  <si>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</si>
  <si>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</si>
  <si>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</si>
  <si>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</si>
  <si>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</si>
  <si>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</si>
  <si>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</si>
  <si>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</si>
  <si>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</si>
  <si>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</si>
  <si>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</si>
  <si>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</si>
  <si>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</si>
  <si>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</si>
  <si>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</si>
  <si>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</si>
  <si>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</si>
  <si>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</si>
  <si>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</si>
  <si>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</si>
  <si>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</si>
  <si>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</si>
  <si>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</si>
  <si>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</si>
  <si>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</si>
  <si>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</si>
  <si>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</si>
  <si>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</si>
  <si>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</si>
  <si>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</si>
  <si>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</si>
  <si>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</si>
  <si>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</si>
  <si>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</si>
  <si>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</si>
  <si>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</si>
  <si>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</si>
  <si>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</si>
  <si>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</si>
  <si>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</si>
  <si>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</si>
  <si>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</si>
  <si>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</si>
  <si>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</si>
  <si>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</si>
  <si>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</si>
  <si>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</si>
  <si>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</si>
  <si>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</si>
  <si>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</si>
  <si>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</si>
  <si>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</si>
  <si>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</si>
  <si>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</si>
  <si>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</si>
  <si>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</si>
  <si>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</si>
  <si>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</si>
  <si>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</si>
  <si>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</si>
  <si>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</si>
  <si>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</si>
  <si>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</si>
  <si>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</si>
  <si>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</si>
  <si>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</si>
  <si>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</si>
  <si>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</si>
  <si>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</si>
  <si>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</si>
  <si>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</si>
  <si>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</si>
  <si>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</si>
  <si>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</si>
  <si>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</si>
  <si>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</si>
  <si>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</si>
  <si>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</si>
  <si>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</si>
  <si>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</si>
  <si>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</si>
  <si>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</si>
  <si>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</si>
  <si>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</si>
  <si>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</si>
  <si>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</si>
  <si>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</si>
  <si>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</si>
  <si>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</si>
  <si>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</si>
  <si>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</si>
  <si>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</si>
  <si>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</si>
  <si>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</si>
  <si>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</si>
  <si>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</si>
  <si>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</si>
  <si>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</si>
  <si>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</si>
  <si>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</si>
  <si>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</si>
  <si>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</si>
  <si>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</si>
  <si>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</si>
  <si>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</si>
  <si>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</si>
  <si>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</si>
  <si>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</si>
  <si>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</si>
  <si>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</si>
  <si>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</si>
  <si>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</si>
  <si>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</si>
  <si>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</si>
  <si>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</si>
  <si>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</si>
  <si>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</si>
  <si>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</si>
  <si>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</si>
  <si>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</si>
  <si>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</si>
  <si>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</si>
  <si>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</si>
  <si>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</si>
  <si>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</si>
  <si>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</si>
  <si>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</si>
  <si>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</si>
  <si>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</si>
  <si>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</si>
  <si>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</si>
  <si>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</si>
  <si>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</si>
  <si>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</si>
  <si>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</si>
  <si>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</si>
  <si>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</si>
  <si>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</si>
  <si>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</si>
  <si>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</si>
  <si>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</si>
  <si>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</si>
  <si>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</si>
  <si>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</si>
  <si>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</si>
  <si>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</si>
  <si>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</si>
  <si>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</si>
  <si>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</si>
  <si>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</si>
  <si>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</si>
  <si>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</si>
  <si>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</si>
  <si>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</si>
  <si>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</si>
  <si>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</si>
  <si>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</si>
  <si>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</si>
  <si>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</si>
  <si>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</si>
  <si>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</si>
  <si>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</si>
  <si>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</si>
  <si>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</si>
  <si>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</si>
  <si>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</si>
  <si>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</si>
  <si>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</si>
  <si>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</si>
  <si>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</si>
  <si>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</si>
  <si>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</si>
  <si>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</si>
  <si>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</si>
  <si>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</si>
  <si>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</si>
  <si>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</si>
  <si>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</si>
  <si>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</si>
  <si>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</si>
  <si>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</si>
  <si>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</si>
  <si>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</si>
  <si>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</si>
  <si>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</si>
  <si>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</si>
  <si>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</si>
  <si>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</si>
  <si>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</si>
  <si>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</si>
  <si>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</si>
  <si>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</si>
  <si>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</si>
  <si>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</si>
  <si>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</si>
  <si>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</si>
  <si>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</si>
  <si>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</si>
  <si>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</si>
  <si>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</si>
  <si>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</si>
  <si>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</si>
  <si>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</si>
  <si>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</si>
  <si>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</si>
  <si>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</si>
  <si>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</si>
  <si>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</si>
  <si>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</si>
  <si>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</si>
  <si>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</si>
  <si>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</si>
  <si>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</si>
  <si>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</si>
  <si>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</si>
  <si>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</si>
  <si>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</si>
  <si>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</si>
  <si>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</si>
  <si>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</si>
  <si>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</si>
  <si>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</si>
  <si>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</si>
  <si>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</si>
  <si>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</si>
  <si>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</si>
  <si>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</si>
  <si>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</si>
  <si>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</si>
  <si>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</si>
  <si>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</si>
  <si>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</si>
  <si>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</si>
  <si>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</si>
  <si>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</si>
  <si>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</si>
  <si>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</si>
  <si>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</si>
  <si>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</si>
  <si>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</si>
  <si>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</si>
  <si>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</si>
  <si>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</si>
  <si>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</si>
  <si>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</si>
  <si>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</si>
  <si>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</si>
  <si>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</si>
  <si>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</si>
  <si>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</si>
  <si>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</si>
  <si>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</si>
  <si>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</si>
  <si>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</si>
  <si>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</si>
  <si>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</si>
  <si>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</si>
  <si>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</si>
  <si>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</si>
  <si>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</si>
  <si>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</si>
  <si>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</si>
  <si>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</si>
  <si>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</si>
  <si>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</si>
  <si>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</si>
  <si>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</si>
  <si>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</si>
  <si>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</si>
  <si>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</si>
  <si>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</si>
  <si>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</si>
  <si>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</si>
  <si>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</si>
  <si>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</si>
  <si>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</si>
  <si>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</si>
  <si>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</si>
  <si>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</si>
  <si>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</si>
  <si>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</si>
  <si>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</si>
  <si>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</si>
  <si>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</si>
  <si>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</si>
  <si>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</si>
  <si>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</si>
  <si>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</si>
  <si>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</si>
  <si>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</si>
  <si>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</si>
  <si>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</si>
  <si>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</si>
  <si>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</si>
  <si>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</si>
  <si>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</si>
  <si>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</si>
  <si>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</si>
  <si>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</si>
  <si>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</si>
  <si>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</si>
  <si>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</si>
  <si>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</si>
  <si>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</si>
  <si>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</si>
  <si>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</si>
  <si>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</si>
  <si>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</si>
  <si>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</si>
  <si>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</si>
  <si>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</si>
  <si>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</si>
  <si>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</si>
  <si>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</si>
  <si>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</si>
  <si>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</si>
  <si>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</si>
  <si>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</si>
  <si>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</si>
  <si>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</si>
  <si>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</si>
  <si>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</si>
  <si>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</si>
  <si>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</si>
  <si>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</si>
  <si>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</si>
  <si>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</si>
  <si>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</si>
  <si>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</si>
  <si>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</si>
  <si>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</si>
  <si>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</si>
  <si>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</si>
  <si>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</si>
  <si>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</si>
  <si>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</si>
  <si>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</si>
  <si>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</si>
  <si>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</si>
  <si>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</si>
  <si>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</si>
  <si>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</si>
  <si>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</si>
  <si>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</si>
  <si>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</si>
  <si>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</si>
  <si>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</si>
  <si>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</si>
  <si>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</si>
  <si>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</si>
  <si>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</si>
  <si>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</si>
  <si>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</si>
  <si>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</si>
  <si>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</si>
  <si>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</si>
  <si>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</si>
  <si>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</si>
  <si>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</si>
  <si>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</si>
  <si>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</si>
  <si>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</si>
  <si>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</si>
  <si>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</si>
  <si>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</si>
  <si>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</si>
  <si>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</si>
  <si>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</si>
  <si>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</si>
  <si>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</si>
  <si>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</si>
  <si>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</si>
  <si>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</si>
  <si>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</si>
  <si>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</si>
  <si>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</si>
  <si>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</si>
  <si>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</si>
  <si>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</si>
  <si>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</si>
  <si>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</si>
  <si>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</si>
  <si>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</si>
  <si>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</si>
  <si>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</si>
  <si>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</si>
  <si>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</si>
  <si>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</si>
  <si>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</si>
  <si>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</si>
  <si>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</si>
  <si>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</si>
  <si>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</si>
  <si>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</si>
  <si>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</si>
  <si>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</si>
  <si>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</si>
  <si>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</si>
  <si>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</si>
  <si>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</si>
  <si>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</si>
  <si>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</si>
  <si>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</si>
  <si>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</si>
  <si>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</si>
  <si>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</si>
  <si>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</si>
  <si>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</si>
  <si>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</si>
  <si>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</si>
  <si>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</si>
  <si>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</si>
  <si>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</si>
  <si>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</si>
  <si>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</si>
  <si>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</si>
  <si>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</si>
  <si>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</si>
  <si>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</si>
  <si>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</si>
  <si>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</si>
  <si>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</si>
  <si>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</si>
  <si>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</si>
  <si>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</si>
  <si>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</si>
  <si>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</si>
  <si>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</si>
  <si>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</si>
  <si>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</si>
  <si>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</si>
  <si>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</si>
  <si>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</si>
  <si>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</si>
  <si>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</si>
  <si>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</si>
  <si>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</si>
  <si>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</si>
  <si>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</si>
  <si>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</si>
  <si>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</si>
  <si>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</si>
  <si>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</si>
  <si>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</si>
  <si>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</si>
  <si>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</si>
  <si>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</si>
  <si>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</si>
  <si>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</si>
  <si>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</si>
  <si>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</si>
  <si>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</si>
  <si>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</si>
  <si>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</si>
  <si>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</si>
  <si>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</si>
  <si>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</si>
  <si>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</si>
  <si>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</si>
  <si>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</si>
  <si>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</si>
  <si>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</si>
  <si>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</si>
  <si>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</si>
  <si>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</si>
  <si>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</si>
  <si>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</si>
  <si>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</si>
  <si>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</si>
  <si>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</si>
  <si>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</si>
  <si>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</si>
  <si>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</si>
  <si>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</si>
  <si>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</si>
  <si>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</si>
  <si>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</si>
  <si>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</si>
  <si>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</si>
  <si>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</si>
  <si>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</si>
  <si>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</si>
  <si>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</si>
  <si>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</si>
  <si>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</si>
  <si>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</si>
  <si>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</si>
  <si>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</si>
  <si>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</si>
  <si>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</si>
  <si>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</si>
  <si>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</si>
  <si>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</si>
  <si>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</si>
  <si>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</si>
  <si>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</si>
  <si>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</si>
  <si>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</si>
  <si>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</si>
  <si>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</si>
  <si>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</si>
  <si>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</si>
  <si>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</si>
  <si>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</si>
  <si>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</si>
  <si>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</si>
  <si>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</si>
  <si>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</si>
  <si>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</si>
  <si>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</si>
  <si>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</si>
  <si>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</si>
  <si>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</si>
  <si>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</si>
  <si>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</si>
  <si>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</si>
  <si>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</si>
  <si>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</si>
  <si>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</si>
  <si>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</si>
  <si>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</si>
  <si>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</si>
  <si>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</si>
  <si>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</si>
  <si>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</si>
  <si>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</si>
  <si>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</si>
  <si>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</si>
  <si>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</si>
  <si>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</si>
  <si>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</si>
  <si>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</si>
  <si>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</si>
  <si>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</si>
  <si>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</si>
  <si>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</si>
  <si>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</si>
  <si>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</si>
  <si>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</si>
  <si>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</si>
  <si>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</si>
  <si>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</si>
  <si>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</si>
  <si>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</si>
  <si>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</si>
  <si>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</si>
  <si>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</si>
  <si>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</si>
  <si>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</si>
  <si>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</si>
  <si>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</si>
  <si>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</si>
  <si>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</si>
  <si>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</si>
  <si>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</si>
  <si>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</si>
  <si>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</si>
  <si>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</si>
  <si>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</si>
  <si>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</si>
  <si>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</si>
  <si>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</si>
  <si>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</si>
  <si>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</si>
  <si>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</si>
  <si>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</si>
  <si>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</si>
  <si>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</si>
  <si>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</si>
  <si>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</si>
  <si>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</si>
  <si>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</si>
  <si>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</si>
  <si>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</si>
  <si>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</si>
  <si>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</si>
  <si>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</si>
  <si>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</si>
  <si>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</si>
  <si>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</si>
  <si>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</si>
  <si>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</si>
  <si>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</si>
  <si>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</si>
  <si>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</si>
  <si>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</si>
  <si>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</si>
  <si>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</si>
  <si>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</si>
  <si>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</si>
  <si>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</si>
  <si>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</si>
  <si>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</si>
  <si>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</si>
  <si>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</si>
  <si>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</si>
  <si>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</si>
  <si>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</si>
  <si>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</si>
  <si>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</si>
  <si>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</si>
  <si>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</si>
  <si>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</si>
  <si>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</si>
  <si>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</si>
  <si>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</si>
  <si>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</si>
  <si>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</si>
  <si>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</si>
  <si>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</si>
  <si>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</si>
  <si>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</si>
  <si>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</si>
  <si>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</si>
  <si>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</si>
  <si>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</si>
  <si>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</si>
  <si>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</si>
  <si>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</si>
  <si>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</si>
  <si>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</si>
  <si>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</si>
  <si>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</si>
  <si>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</si>
  <si>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</si>
  <si>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</si>
  <si>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</si>
  <si>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</si>
  <si>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</si>
  <si>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</si>
  <si>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</si>
  <si>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</si>
  <si>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</si>
  <si>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</si>
  <si>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</si>
  <si>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</si>
  <si>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</si>
  <si>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</si>
  <si>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</si>
  <si>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</si>
  <si>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</si>
  <si>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</si>
  <si>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</si>
  <si>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</si>
  <si>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</si>
  <si>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</si>
  <si>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</si>
  <si>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</si>
  <si>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</si>
  <si>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</si>
  <si>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</si>
  <si>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</si>
  <si>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</si>
  <si>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</si>
  <si>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</si>
  <si>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</si>
  <si>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</si>
  <si>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</si>
  <si>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</si>
  <si>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</si>
  <si>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</si>
  <si>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</si>
  <si>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</si>
  <si>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</si>
  <si>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</si>
  <si>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</si>
  <si>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</si>
  <si>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</si>
  <si>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</si>
  <si>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</si>
  <si>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</si>
  <si>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</si>
  <si>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</si>
  <si>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</si>
  <si>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</si>
  <si>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</si>
  <si>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</si>
  <si>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</si>
  <si>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</si>
  <si>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</si>
  <si>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</si>
  <si>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</si>
  <si>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</si>
  <si>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</si>
  <si>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</si>
  <si>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</si>
  <si>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</si>
  <si>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</si>
  <si>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</si>
  <si>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</si>
  <si>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</si>
  <si>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</si>
  <si>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</si>
  <si>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</si>
  <si>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</si>
  <si>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</si>
  <si>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</si>
  <si>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</si>
  <si>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</si>
  <si>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</si>
  <si>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</si>
  <si>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</si>
  <si>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</si>
  <si>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</si>
  <si>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</si>
  <si>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</si>
  <si>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</si>
  <si>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</si>
  <si>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</si>
  <si>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</si>
  <si>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</si>
  <si>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</si>
  <si>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</si>
  <si>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</si>
  <si>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</si>
  <si>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</si>
  <si>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</si>
  <si>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</si>
  <si>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</si>
  <si>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</si>
  <si>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</si>
  <si>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</si>
  <si>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</si>
  <si>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</si>
  <si>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</si>
  <si>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</si>
  <si>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</si>
  <si>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</si>
  <si>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</si>
  <si>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</si>
  <si>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</si>
  <si>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</si>
  <si>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</si>
  <si>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</si>
  <si>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</si>
  <si>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</si>
  <si>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</si>
  <si>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</si>
  <si>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</si>
  <si>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</si>
  <si>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</si>
  <si>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</si>
  <si>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</si>
  <si>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</si>
  <si>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</si>
  <si>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</si>
  <si>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</si>
  <si>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</si>
  <si>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</si>
  <si>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</si>
  <si>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</si>
  <si>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</si>
  <si>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</si>
  <si>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</si>
  <si>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</si>
  <si>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</si>
  <si>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</si>
  <si>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</si>
  <si>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</si>
  <si>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</si>
  <si>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</si>
  <si>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</si>
  <si>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</si>
  <si>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</si>
  <si>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</si>
  <si>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</si>
  <si>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</si>
  <si>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</si>
  <si>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</si>
  <si>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</si>
  <si>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</si>
  <si>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</si>
  <si>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</si>
  <si>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</si>
  <si>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</si>
  <si>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</si>
  <si>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</si>
  <si>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</si>
  <si>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</si>
  <si>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</si>
  <si>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</si>
  <si>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</si>
  <si>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</si>
  <si>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</si>
  <si>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</si>
  <si>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</si>
  <si>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</si>
  <si>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</si>
  <si>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</si>
  <si>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</si>
  <si>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</si>
  <si>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</si>
  <si>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</si>
  <si>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</si>
  <si>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</si>
  <si>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</si>
  <si>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</si>
  <si>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</si>
  <si>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</si>
  <si>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</si>
  <si>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</si>
  <si>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</si>
  <si>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</si>
  <si>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</si>
  <si>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</si>
  <si>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</si>
  <si>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</si>
  <si>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</si>
  <si>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</si>
  <si>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</si>
  <si>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</si>
  <si>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</si>
  <si>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</si>
  <si>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</si>
  <si>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</si>
  <si>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</si>
  <si>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</si>
  <si>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</si>
  <si>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</si>
  <si>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</si>
  <si>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</si>
  <si>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</si>
  <si>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</si>
  <si>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</si>
  <si>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</si>
  <si>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</si>
  <si>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</si>
  <si>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</si>
  <si>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</si>
  <si>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</si>
  <si>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</si>
  <si>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</si>
  <si>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</si>
  <si>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</si>
  <si>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</si>
  <si>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</si>
  <si>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</si>
  <si>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</si>
  <si>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</si>
  <si>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</si>
  <si>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</si>
  <si>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</si>
  <si>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</si>
  <si>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</si>
  <si>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</si>
  <si>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</si>
  <si>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</si>
  <si>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</si>
  <si>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</si>
  <si>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</si>
  <si>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</si>
  <si>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</si>
  <si>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</si>
  <si>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</si>
  <si>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</si>
  <si>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</si>
  <si>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</si>
  <si>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</si>
  <si>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</si>
  <si>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</si>
  <si>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</si>
  <si>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</si>
  <si>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</si>
  <si>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</si>
  <si>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</si>
  <si>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</si>
  <si>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</si>
  <si>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</si>
  <si>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</si>
  <si>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</si>
  <si>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</si>
  <si>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</si>
  <si>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</si>
  <si>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</si>
  <si>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</si>
  <si>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</si>
  <si>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</si>
  <si>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</si>
  <si>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</si>
  <si>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</si>
  <si>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</si>
  <si>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</si>
  <si>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</si>
  <si>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</si>
  <si>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</si>
  <si>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</si>
  <si>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</si>
  <si>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</si>
  <si>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</si>
  <si>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</si>
  <si>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</si>
  <si>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</si>
  <si>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</si>
  <si>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</si>
  <si>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</si>
  <si>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</si>
  <si>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</si>
  <si>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</si>
  <si>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</si>
  <si>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</si>
  <si>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</si>
  <si>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</si>
  <si>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</si>
  <si>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</si>
  <si>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</si>
  <si>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</si>
  <si>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</si>
  <si>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</si>
  <si>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</si>
  <si>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</si>
  <si>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</si>
  <si>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</si>
  <si>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</si>
  <si>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</si>
  <si>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</si>
  <si>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</si>
  <si>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</si>
  <si>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</si>
  <si>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</si>
  <si>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</si>
  <si>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</si>
  <si>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</si>
  <si>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</si>
  <si>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</si>
  <si>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</si>
  <si>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</si>
  <si>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</si>
  <si>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</si>
  <si>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</si>
  <si>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</si>
  <si>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</si>
  <si>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</si>
  <si>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</si>
  <si>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</si>
  <si>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</si>
  <si>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</si>
  <si>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</si>
  <si>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</si>
  <si>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</si>
  <si>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</si>
  <si>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</si>
  <si>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</si>
  <si>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</si>
  <si>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</si>
  <si>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</si>
  <si>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</si>
  <si>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</si>
  <si>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</si>
  <si>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</si>
  <si>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</si>
  <si>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</si>
  <si>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</si>
  <si>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</si>
  <si>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</si>
  <si>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</si>
  <si>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</si>
  <si>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</si>
  <si>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</si>
  <si>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</si>
  <si>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</si>
  <si>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</si>
  <si>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</si>
  <si>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</si>
  <si>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</si>
  <si>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</si>
  <si>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</si>
  <si>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</si>
  <si>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</si>
  <si>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</si>
  <si>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</si>
  <si>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</si>
  <si>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</si>
  <si>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</si>
  <si>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</si>
  <si>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</si>
  <si>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</si>
  <si>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</si>
  <si>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</si>
  <si>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</si>
  <si>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</si>
  <si>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</si>
  <si>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</si>
  <si>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</si>
  <si>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</si>
  <si>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</si>
  <si>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</si>
  <si>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</si>
  <si>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</si>
  <si>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</si>
  <si>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</si>
  <si>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</si>
  <si>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</si>
  <si>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</si>
  <si>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</si>
  <si>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</si>
  <si>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</si>
  <si>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</si>
  <si>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</si>
  <si>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</si>
  <si>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</si>
  <si>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</si>
  <si>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</si>
  <si>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</si>
  <si>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</si>
  <si>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</si>
  <si>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</si>
  <si>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</si>
  <si>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</si>
  <si>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</si>
  <si>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</si>
  <si>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</si>
  <si>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</si>
  <si>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</si>
  <si>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</si>
  <si>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</si>
  <si>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</si>
  <si>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</si>
  <si>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</si>
  <si>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</si>
  <si>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</si>
  <si>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</si>
  <si>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</si>
  <si>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</si>
  <si>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</si>
  <si>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</si>
  <si>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</si>
  <si>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</si>
  <si>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</si>
  <si>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</si>
  <si>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</si>
  <si>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</si>
  <si>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</si>
  <si>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</si>
  <si>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</si>
  <si>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</si>
  <si>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</si>
  <si>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</si>
  <si>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</si>
  <si>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</si>
  <si>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</si>
  <si>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</si>
  <si>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</si>
  <si>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</si>
  <si>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</si>
  <si>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</si>
  <si>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</si>
  <si>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</si>
  <si>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</si>
  <si>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</si>
  <si>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</si>
  <si>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</si>
  <si>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</si>
  <si>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</si>
  <si>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</si>
  <si>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</si>
  <si>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</si>
  <si>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</si>
  <si>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</si>
  <si>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</si>
  <si>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</si>
  <si>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</si>
  <si>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</si>
  <si>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</si>
  <si>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</si>
  <si>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</si>
  <si>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</si>
  <si>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</si>
  <si>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</si>
  <si>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</si>
  <si>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</si>
  <si>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</si>
  <si>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</si>
  <si>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</si>
  <si>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</si>
  <si>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</si>
  <si>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</si>
  <si>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</si>
  <si>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</si>
  <si>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</si>
  <si>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</si>
  <si>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</si>
  <si>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</si>
  <si>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</si>
  <si>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</si>
  <si>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</si>
  <si>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</si>
  <si>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</si>
  <si>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</si>
  <si>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</si>
  <si>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</si>
  <si>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</si>
  <si>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</si>
  <si>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</si>
  <si>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</si>
  <si>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</si>
  <si>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</si>
  <si>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</si>
  <si>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</si>
  <si>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</si>
  <si>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</si>
  <si>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</si>
  <si>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</si>
  <si>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</si>
  <si>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</si>
  <si>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</si>
  <si>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</si>
  <si>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</si>
  <si>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</si>
  <si>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</si>
  <si>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</si>
  <si>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</si>
  <si>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</si>
  <si>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</si>
  <si>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</si>
  <si>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</si>
  <si>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</si>
  <si>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</si>
  <si>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</si>
  <si>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</si>
  <si>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</si>
  <si>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</si>
  <si>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</si>
  <si>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</si>
  <si>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</si>
  <si>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</si>
  <si>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</si>
  <si>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</si>
  <si>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</si>
  <si>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</si>
  <si>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</si>
  <si>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</si>
  <si>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</si>
  <si>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</si>
  <si>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</si>
  <si>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</si>
  <si>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</si>
  <si>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</si>
  <si>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</si>
  <si>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</si>
  <si>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</si>
  <si>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</si>
  <si>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</si>
  <si>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</si>
  <si>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</si>
  <si>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</si>
  <si>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</si>
  <si>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</si>
  <si>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</si>
  <si>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</si>
  <si>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</si>
  <si>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</si>
  <si>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</si>
  <si>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</si>
  <si>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</si>
  <si>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</si>
  <si>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</si>
  <si>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</si>
  <si>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</si>
  <si>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</si>
  <si>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</si>
  <si>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</si>
  <si>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</si>
  <si>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</si>
  <si>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</si>
  <si>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</si>
  <si>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</si>
  <si>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</si>
  <si>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</si>
  <si>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</si>
  <si>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</si>
  <si>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</si>
  <si>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</si>
  <si>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</si>
  <si>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</si>
  <si>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</si>
  <si>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</si>
  <si>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</si>
  <si>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</si>
  <si>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</si>
  <si>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</si>
  <si>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</si>
  <si>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</si>
  <si>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</si>
  <si>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</si>
  <si>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</si>
  <si>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</si>
  <si>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</si>
  <si>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</si>
  <si>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</si>
  <si>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</si>
  <si>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</si>
  <si>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</si>
  <si>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</si>
  <si>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</si>
  <si>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</si>
  <si>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</si>
  <si>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</si>
  <si>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</si>
  <si>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</si>
  <si>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</si>
  <si>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</si>
  <si>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</si>
  <si>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</si>
  <si>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</si>
  <si>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</si>
  <si>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</si>
  <si>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</si>
  <si>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</si>
  <si>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</si>
  <si>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</si>
  <si>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</si>
  <si>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</si>
  <si>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</si>
  <si>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</si>
  <si>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</si>
  <si>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</si>
  <si>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</si>
  <si>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</si>
  <si>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</si>
  <si>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</si>
  <si>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</si>
  <si>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</si>
  <si>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</si>
  <si>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</si>
  <si>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</si>
  <si>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</si>
  <si>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</si>
  <si>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</si>
  <si>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</si>
  <si>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</si>
  <si>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</si>
  <si>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</si>
  <si>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</si>
  <si>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</si>
  <si>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</si>
  <si>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</si>
  <si>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</si>
  <si>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</si>
  <si>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</si>
  <si>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</si>
  <si>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</si>
  <si>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</si>
  <si>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</si>
  <si>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</si>
  <si>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</si>
  <si>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</si>
  <si>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</si>
  <si>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</si>
  <si>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</si>
  <si>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</si>
  <si>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</si>
  <si>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</si>
  <si>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</si>
  <si>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</si>
  <si>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</si>
  <si>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</si>
  <si>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</si>
  <si>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</si>
  <si>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</si>
  <si>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</si>
  <si>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</si>
  <si>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</si>
  <si>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</si>
  <si>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</si>
  <si>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</si>
  <si>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</si>
  <si>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</si>
  <si>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</si>
  <si>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</si>
  <si>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</si>
  <si>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</si>
  <si>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</si>
  <si>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</si>
  <si>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</si>
  <si>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</si>
  <si>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</si>
  <si>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</si>
  <si>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</si>
  <si>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</si>
  <si>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</si>
  <si>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</si>
  <si>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</si>
  <si>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</si>
  <si>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</si>
  <si>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</si>
  <si>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</si>
  <si>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</si>
  <si>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</si>
  <si>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</si>
  <si>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</si>
  <si>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</si>
  <si>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</si>
  <si>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</si>
  <si>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</si>
  <si>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</si>
  <si>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</si>
  <si>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</si>
  <si>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</si>
  <si>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</si>
  <si>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</si>
  <si>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</si>
  <si>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</si>
  <si>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</si>
  <si>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</si>
  <si>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</si>
  <si>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</si>
  <si>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</si>
  <si>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</si>
  <si>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</si>
  <si>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</si>
  <si>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</si>
  <si>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</si>
  <si>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</si>
  <si>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</si>
  <si>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</si>
  <si>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</si>
  <si>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</si>
  <si>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</si>
  <si>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</si>
  <si>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</si>
  <si>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</si>
  <si>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</si>
  <si>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</si>
  <si>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</si>
  <si>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</si>
  <si>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</si>
  <si>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</si>
  <si>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</si>
  <si>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</si>
  <si>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</si>
  <si>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</si>
  <si>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</si>
  <si>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</si>
  <si>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</si>
  <si>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</si>
  <si>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</si>
  <si>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</si>
  <si>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</si>
  <si>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</si>
  <si>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</si>
  <si>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</si>
  <si>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</si>
  <si>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</si>
  <si>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</si>
  <si>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</si>
  <si>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</si>
  <si>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</si>
  <si>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</si>
  <si>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</si>
  <si>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</si>
  <si>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</si>
  <si>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</si>
  <si>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</si>
  <si>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</si>
  <si>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</si>
  <si>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</si>
  <si>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</si>
  <si>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</si>
  <si>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</si>
  <si>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</si>
  <si>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</si>
  <si>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</si>
  <si>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</si>
  <si>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</si>
  <si>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</si>
  <si>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</si>
  <si>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</si>
  <si>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</si>
  <si>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</si>
  <si>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</si>
  <si>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</si>
  <si>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</si>
  <si>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</si>
  <si>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</si>
  <si>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</si>
  <si>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</si>
  <si>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</si>
  <si>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</si>
  <si>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</si>
  <si>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</si>
  <si>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</si>
  <si>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</si>
  <si>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</si>
  <si>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</si>
  <si>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</si>
  <si>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</si>
  <si>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</si>
  <si>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</si>
  <si>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</si>
  <si>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</si>
  <si>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</si>
  <si>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</si>
  <si>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</si>
  <si>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</si>
  <si>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</si>
  <si>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</si>
  <si>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</si>
  <si>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</si>
  <si>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</si>
  <si>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</si>
  <si>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</si>
  <si>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</si>
  <si>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</si>
  <si>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</si>
  <si>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</si>
  <si>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</si>
  <si>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</si>
  <si>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</si>
  <si>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</si>
  <si>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</si>
  <si>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</si>
  <si>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</si>
  <si>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</si>
  <si>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</si>
  <si>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</si>
  <si>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</si>
  <si>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</si>
  <si>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</si>
  <si>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</si>
  <si>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</si>
  <si>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</si>
  <si>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</si>
  <si>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</si>
  <si>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</si>
  <si>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</si>
  <si>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</si>
  <si>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</si>
  <si>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</si>
  <si>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</si>
  <si>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</si>
  <si>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</si>
  <si>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</si>
  <si>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</si>
  <si>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</si>
  <si>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</si>
  <si>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</si>
  <si>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</si>
  <si>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</si>
  <si>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</si>
  <si>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</si>
  <si>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</si>
  <si>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</si>
  <si>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</si>
  <si>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</si>
  <si>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</si>
  <si>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</si>
  <si>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</si>
  <si>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</si>
  <si>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</si>
  <si>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</si>
  <si>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</si>
  <si>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</si>
  <si>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</si>
  <si>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</si>
  <si>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</si>
  <si>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</si>
  <si>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</si>
  <si>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</si>
  <si>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</si>
  <si>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</si>
  <si>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</si>
  <si>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</si>
  <si>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</si>
  <si>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</si>
  <si>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</si>
  <si>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</si>
  <si>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</si>
  <si>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</si>
  <si>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</si>
  <si>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</si>
  <si>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</si>
  <si>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</si>
  <si>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</si>
  <si>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</si>
  <si>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</si>
  <si>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</si>
  <si>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</si>
  <si>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</si>
  <si>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</si>
  <si>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</si>
  <si>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</si>
  <si>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</si>
  <si>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</si>
  <si>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</si>
  <si>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</si>
  <si>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</si>
  <si>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</si>
  <si>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</si>
  <si>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</si>
  <si>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</si>
  <si>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</si>
  <si>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</si>
  <si>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</si>
  <si>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</si>
  <si>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</si>
  <si>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</si>
  <si>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</si>
  <si>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</si>
  <si>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</si>
  <si>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</si>
  <si>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</si>
  <si>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</si>
  <si>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</si>
  <si>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</si>
  <si>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</si>
  <si>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</si>
  <si>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</si>
  <si>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</si>
  <si>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</si>
  <si>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</si>
  <si>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</si>
  <si>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</si>
  <si>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</si>
  <si>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</si>
  <si>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</si>
  <si>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</si>
  <si>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</si>
  <si>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</si>
  <si>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</si>
  <si>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</si>
  <si>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</si>
  <si>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</si>
  <si>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</si>
  <si>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</si>
  <si>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</si>
  <si>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</si>
  <si>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</si>
  <si>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</si>
  <si>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</si>
  <si>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</si>
  <si>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</si>
  <si>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</si>
  <si>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</si>
  <si>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</si>
  <si>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</si>
  <si>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</si>
  <si>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</si>
  <si>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</si>
  <si>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</si>
  <si>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</si>
  <si>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</si>
  <si>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</si>
  <si>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</si>
  <si>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</si>
  <si>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</si>
  <si>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</si>
  <si>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</si>
  <si>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</si>
  <si>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</si>
  <si>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</si>
  <si>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</si>
  <si>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</si>
  <si>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</si>
  <si>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</si>
  <si>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</si>
  <si>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</si>
  <si>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</si>
  <si>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</si>
  <si>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</si>
  <si>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</si>
  <si>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</si>
  <si>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</si>
  <si>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</si>
  <si>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</si>
  <si>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</si>
  <si>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</si>
  <si>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</si>
  <si>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</si>
  <si>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</si>
  <si>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</si>
  <si>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</si>
  <si>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</si>
  <si>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</si>
  <si>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</si>
  <si>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</si>
  <si>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</si>
  <si>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</si>
  <si>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</si>
  <si>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</si>
  <si>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</si>
  <si>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</si>
  <si>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</si>
  <si>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</si>
  <si>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</si>
  <si>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</si>
  <si>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</si>
  <si>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</si>
  <si>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</si>
  <si>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</si>
  <si>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</si>
  <si>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</si>
  <si>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</si>
  <si>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</si>
  <si>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</si>
  <si>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</si>
  <si>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</si>
  <si>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</si>
  <si>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</si>
  <si>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</si>
  <si>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</si>
  <si>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</si>
  <si>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</si>
  <si>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</si>
  <si>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</si>
  <si>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</si>
  <si>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</si>
  <si>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</si>
  <si>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</si>
  <si>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</si>
  <si>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</si>
  <si>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</si>
  <si>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</si>
  <si>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</si>
  <si>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</si>
  <si>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</si>
  <si>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</si>
  <si>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</si>
  <si>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</si>
  <si>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</si>
  <si>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</si>
  <si>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</si>
  <si>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</si>
  <si>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</si>
  <si>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</si>
  <si>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</si>
  <si>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</si>
  <si>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</si>
  <si>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</si>
  <si>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</si>
  <si>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</si>
  <si>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</si>
  <si>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</si>
  <si>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</si>
  <si>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</si>
  <si>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</si>
  <si>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</si>
  <si>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</si>
  <si>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</si>
  <si>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</si>
  <si>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</si>
  <si>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</si>
  <si>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</si>
  <si>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</si>
  <si>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</si>
  <si>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</si>
  <si>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</si>
  <si>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</si>
  <si>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</si>
  <si>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</si>
  <si>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</si>
  <si>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</si>
  <si>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</si>
  <si>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</si>
  <si>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</si>
  <si>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</si>
  <si>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</si>
  <si>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</si>
  <si>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</si>
  <si>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</si>
  <si>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</si>
  <si>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</si>
  <si>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</si>
  <si>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</si>
  <si>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</si>
  <si>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</si>
  <si>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</si>
  <si>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</si>
  <si>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</si>
  <si>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</si>
  <si>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</si>
  <si>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</si>
  <si>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</si>
  <si>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</si>
  <si>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</si>
  <si>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</si>
  <si>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</si>
  <si>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</si>
  <si>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</si>
  <si>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</si>
  <si>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</si>
  <si>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</si>
  <si>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</si>
  <si>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</si>
  <si>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</si>
  <si>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</si>
  <si>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</si>
  <si>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</si>
  <si>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</si>
  <si>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</si>
  <si>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</si>
  <si>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</si>
  <si>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</si>
  <si>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</si>
  <si>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</si>
  <si>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</si>
  <si>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</si>
  <si>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</si>
  <si>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</si>
  <si>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</si>
  <si>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</si>
  <si>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</si>
  <si>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</si>
  <si>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</si>
  <si>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</si>
  <si>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</si>
  <si>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</si>
  <si>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</si>
  <si>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</si>
  <si>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</si>
  <si>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</si>
  <si>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</si>
  <si>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</si>
  <si>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</si>
  <si>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</si>
  <si>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</si>
  <si>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</si>
  <si>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</si>
  <si>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</si>
  <si>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</si>
  <si>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</si>
  <si>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</si>
  <si>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</si>
  <si>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</si>
  <si>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</si>
  <si>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</si>
  <si>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</si>
  <si>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</si>
  <si>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</si>
  <si>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</si>
  <si>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</si>
  <si>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</si>
  <si>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</si>
  <si>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</si>
  <si>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</si>
  <si>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</si>
  <si>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</si>
  <si>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</si>
  <si>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</si>
  <si>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</si>
  <si>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</si>
  <si>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</si>
  <si>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</si>
  <si>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</si>
  <si>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</si>
  <si>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</si>
  <si>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</si>
  <si>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</si>
  <si>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</si>
  <si>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</si>
  <si>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</si>
  <si>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</si>
  <si>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</si>
  <si>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</si>
  <si>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</si>
  <si>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</si>
  <si>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</si>
  <si>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</si>
  <si>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</si>
  <si>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</si>
  <si>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</si>
  <si>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</si>
  <si>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</si>
  <si>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</si>
  <si>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</si>
  <si>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</si>
  <si>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</si>
  <si>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</si>
  <si>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</si>
  <si>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</si>
  <si>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</si>
  <si>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</si>
  <si>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</si>
  <si>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</si>
  <si>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</si>
  <si>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</si>
  <si>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</si>
  <si>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</si>
  <si>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</si>
  <si>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</si>
  <si>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</si>
  <si>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</si>
  <si>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</si>
  <si>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</si>
  <si>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</si>
  <si>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</si>
  <si>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</si>
  <si>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</si>
  <si>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</si>
  <si>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</si>
  <si>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</si>
  <si>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</si>
  <si>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</si>
  <si>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</si>
  <si>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</si>
  <si>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</si>
  <si>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</si>
  <si>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</si>
  <si>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</si>
  <si>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</si>
  <si>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</si>
  <si>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</si>
  <si>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</si>
  <si>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</si>
  <si>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</si>
  <si>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</si>
  <si>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</si>
  <si>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</si>
  <si>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</si>
  <si>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</si>
  <si>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</si>
  <si>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</si>
  <si>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</si>
  <si>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</si>
  <si>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</si>
  <si>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</si>
  <si>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</si>
  <si>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</si>
  <si>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</si>
  <si>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</si>
  <si>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</si>
  <si>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</si>
  <si>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</si>
  <si>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</si>
  <si>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</si>
  <si>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</si>
  <si>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</si>
  <si>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</si>
  <si>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</si>
  <si>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</si>
  <si>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</si>
  <si>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</si>
  <si>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</si>
  <si>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</si>
  <si>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</si>
  <si>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</si>
  <si>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</si>
  <si>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</si>
  <si>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</si>
  <si>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</si>
  <si>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</si>
  <si>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</si>
  <si>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</si>
  <si>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</si>
  <si>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</si>
  <si>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</si>
  <si>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</si>
  <si>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</si>
  <si>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</si>
  <si>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</si>
  <si>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</si>
  <si>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</si>
  <si>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</si>
  <si>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</si>
  <si>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</si>
  <si>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</si>
  <si>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</si>
  <si>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</si>
  <si>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</si>
  <si>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</si>
  <si>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</si>
  <si>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</si>
  <si>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</si>
  <si>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</si>
  <si>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</si>
  <si>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</si>
  <si>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</si>
  <si>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</si>
  <si>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</si>
  <si>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</si>
  <si>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</si>
  <si>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</si>
  <si>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</si>
  <si>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</si>
  <si>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</si>
  <si>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</si>
  <si>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</si>
  <si>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</si>
  <si>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</si>
  <si>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</si>
  <si>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</si>
  <si>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</si>
  <si>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</si>
  <si>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</si>
  <si>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</si>
  <si>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</si>
  <si>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</si>
  <si>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</si>
  <si>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</si>
  <si>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</si>
  <si>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</si>
  <si>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</si>
  <si>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</si>
  <si>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</si>
  <si>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</si>
  <si>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</si>
  <si>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</si>
  <si>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</si>
  <si>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</si>
  <si>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</si>
  <si>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</si>
  <si>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</si>
  <si>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</si>
  <si>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</si>
  <si>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</si>
  <si>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</si>
  <si>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</si>
  <si>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</si>
  <si>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</si>
  <si>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</si>
  <si>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</si>
  <si>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</si>
  <si>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</si>
  <si>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</si>
  <si>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</si>
  <si>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</si>
  <si>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</si>
  <si>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</si>
  <si>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</si>
  <si>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</si>
  <si>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</si>
  <si>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</si>
  <si>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</si>
  <si>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</si>
  <si>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</si>
  <si>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</si>
  <si>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</si>
  <si>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</si>
  <si>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</si>
  <si>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</si>
  <si>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</si>
  <si>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</si>
  <si>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</si>
  <si>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</si>
  <si>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</si>
  <si>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</si>
  <si>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</si>
  <si>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</si>
  <si>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</si>
  <si>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</si>
  <si>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</si>
  <si>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</si>
  <si>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</si>
  <si>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</si>
  <si>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</si>
  <si>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</si>
  <si>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</si>
  <si>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</si>
  <si>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</si>
  <si>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</si>
  <si>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</si>
  <si>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</si>
  <si>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</si>
  <si>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</si>
  <si>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</si>
  <si>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</si>
  <si>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</si>
  <si>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</si>
  <si>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</si>
  <si>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</si>
  <si>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</si>
  <si>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</si>
  <si>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</si>
  <si>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</si>
  <si>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</si>
  <si>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</si>
  <si>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</si>
  <si>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</si>
  <si>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</si>
  <si>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</si>
  <si>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</si>
  <si>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</si>
  <si>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</si>
  <si>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</si>
  <si>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</si>
  <si>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</si>
  <si>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</si>
  <si>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</si>
  <si>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</si>
  <si>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</si>
  <si>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</si>
  <si>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</si>
  <si>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</si>
  <si>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</si>
  <si>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</si>
  <si>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</si>
  <si>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</si>
  <si>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</si>
  <si>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</si>
  <si>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</si>
  <si>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</si>
  <si>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</si>
  <si>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</si>
  <si>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</si>
  <si>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</si>
  <si>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</si>
  <si>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</si>
  <si>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</si>
  <si>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</si>
  <si>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</si>
  <si>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</si>
  <si>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</si>
  <si>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</si>
  <si>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</si>
  <si>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</si>
  <si>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</si>
  <si>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</si>
  <si>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</si>
  <si>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</si>
  <si>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</si>
  <si>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</si>
  <si>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</si>
  <si>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</si>
  <si>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</si>
  <si>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</si>
  <si>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</si>
  <si>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</si>
  <si>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</si>
  <si>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</si>
  <si>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</si>
  <si>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</si>
  <si>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</si>
  <si>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</si>
  <si>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</si>
  <si>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</si>
  <si>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</si>
  <si>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</si>
  <si>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</si>
  <si>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</si>
  <si>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</si>
  <si>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</si>
  <si>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</si>
  <si>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</si>
  <si>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</si>
  <si>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</si>
  <si>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</si>
  <si>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</si>
  <si>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</si>
  <si>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</si>
  <si>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</si>
  <si>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</si>
  <si>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</si>
  <si>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</si>
  <si>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</si>
  <si>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</si>
  <si>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</si>
  <si>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</si>
  <si>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</si>
  <si>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</si>
  <si>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</si>
  <si>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</si>
  <si>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</si>
  <si>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</si>
  <si>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</si>
  <si>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</si>
  <si>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</si>
  <si>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</si>
  <si>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</si>
  <si>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</si>
  <si>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</si>
  <si>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</si>
  <si>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</si>
  <si>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</si>
  <si>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</si>
  <si>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</si>
  <si>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</si>
  <si>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</si>
  <si>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</si>
  <si>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</si>
  <si>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</si>
  <si>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</si>
  <si>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</si>
  <si>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</si>
  <si>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</si>
  <si>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</si>
  <si>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</si>
  <si>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</si>
  <si>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</si>
  <si>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</si>
  <si>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</si>
  <si>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</si>
  <si>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</si>
  <si>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</si>
  <si>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</si>
  <si>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</si>
  <si>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</si>
  <si>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</si>
  <si>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</si>
  <si>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</si>
  <si>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</si>
  <si>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</si>
  <si>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</si>
  <si>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</si>
  <si>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</si>
  <si>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</si>
  <si>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</si>
  <si>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</si>
  <si>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</si>
  <si>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</si>
  <si>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</si>
  <si>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</si>
  <si>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</si>
  <si>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</si>
  <si>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</si>
  <si>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</si>
  <si>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</si>
  <si>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</si>
  <si>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</si>
  <si>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</si>
  <si>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</si>
  <si>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</si>
  <si>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</si>
  <si>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</si>
  <si>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</si>
  <si>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</si>
  <si>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</si>
  <si>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</si>
  <si>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</si>
  <si>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</si>
  <si>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</si>
  <si>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</si>
  <si>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</si>
  <si>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</si>
  <si>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</si>
  <si>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</si>
  <si>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</si>
  <si>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</si>
  <si>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</si>
  <si>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</si>
  <si>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</si>
  <si>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</si>
  <si>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</si>
  <si>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</si>
  <si>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</si>
  <si>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</si>
  <si>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</si>
  <si>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</si>
  <si>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</si>
  <si>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</si>
  <si>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</si>
  <si>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</si>
  <si>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</si>
  <si>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</si>
  <si>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</si>
  <si>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</si>
  <si>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</si>
  <si>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</si>
  <si>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</si>
  <si>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</si>
  <si>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</si>
  <si>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</si>
  <si>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</si>
  <si>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</si>
  <si>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</si>
  <si>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</si>
  <si>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</si>
  <si>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</si>
  <si>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</si>
  <si>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</si>
  <si>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</si>
  <si>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</si>
  <si>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</si>
  <si>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</si>
  <si>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</si>
  <si>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</si>
  <si>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</si>
  <si>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</si>
  <si>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</si>
  <si>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</si>
  <si>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</si>
  <si>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</si>
  <si>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</si>
  <si>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</si>
  <si>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</si>
  <si>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</si>
  <si>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</si>
  <si>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</si>
  <si>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</si>
  <si>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</si>
  <si>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</si>
  <si>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</si>
  <si>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</si>
  <si>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</si>
  <si>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</si>
  <si>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</si>
  <si>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</si>
  <si>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</si>
  <si>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</si>
  <si>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</si>
  <si>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</si>
  <si>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</si>
  <si>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</si>
  <si>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</si>
  <si>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</si>
  <si>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</si>
  <si>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</si>
  <si>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</si>
  <si>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</si>
  <si>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</si>
  <si>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</si>
  <si>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</si>
  <si>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</si>
  <si>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</si>
  <si>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</si>
  <si>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</si>
  <si>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</si>
  <si>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</si>
  <si>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</si>
  <si>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</si>
  <si>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</si>
  <si>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</si>
  <si>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</si>
  <si>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</si>
  <si>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</si>
  <si>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</si>
  <si>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</si>
  <si>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</si>
  <si>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</si>
  <si>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</si>
  <si>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</si>
  <si>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</si>
  <si>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</si>
  <si>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</si>
  <si>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</si>
  <si>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</si>
  <si>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</si>
  <si>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</si>
  <si>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</si>
  <si>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</si>
  <si>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</si>
  <si>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</si>
  <si>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</si>
  <si>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</si>
  <si>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</si>
  <si>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</si>
  <si>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</si>
  <si>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</si>
  <si>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</si>
  <si>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</si>
  <si>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</si>
  <si>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</si>
  <si>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</si>
  <si>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</si>
  <si>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</si>
  <si>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</si>
  <si>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</si>
  <si>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</si>
  <si>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</si>
  <si>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</si>
  <si>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</si>
  <si>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</si>
  <si>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</si>
  <si>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</si>
  <si>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</si>
  <si>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</si>
  <si>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</si>
  <si>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</si>
  <si>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</si>
  <si>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</si>
  <si>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</si>
  <si>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</si>
  <si>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</si>
  <si>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</si>
  <si>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</si>
  <si>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</si>
  <si>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</si>
  <si>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</si>
  <si>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</si>
  <si>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</si>
  <si>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</si>
  <si>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</si>
  <si>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</si>
  <si>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</si>
  <si>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</si>
  <si>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</si>
  <si>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</si>
  <si>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</si>
  <si>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</si>
  <si>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</si>
  <si>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</si>
  <si>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</si>
  <si>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</si>
  <si>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</si>
  <si>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</si>
  <si>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</si>
  <si>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</si>
  <si>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</si>
  <si>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</si>
  <si>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</si>
  <si>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</si>
  <si>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</si>
  <si>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</si>
  <si>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</si>
  <si>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</si>
  <si>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</si>
  <si>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</si>
  <si>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</si>
  <si>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</si>
  <si>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</si>
  <si>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</si>
  <si>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</si>
  <si>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</si>
  <si>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</si>
  <si>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</si>
  <si>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</si>
  <si>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</si>
  <si>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</si>
  <si>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</si>
  <si>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</si>
  <si>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</si>
  <si>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</si>
  <si>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</si>
  <si>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</si>
  <si>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</si>
  <si>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</si>
  <si>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</si>
  <si>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</si>
  <si>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</si>
  <si>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</si>
  <si>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</si>
  <si>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</si>
  <si>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</si>
  <si>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</si>
  <si>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</si>
  <si>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</si>
  <si>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</si>
  <si>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</si>
  <si>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</si>
  <si>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</si>
  <si>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</si>
  <si>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</si>
  <si>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</si>
  <si>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</si>
  <si>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</si>
  <si>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</si>
  <si>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</si>
  <si>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</si>
  <si>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</si>
  <si>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</si>
  <si>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</si>
  <si>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</si>
  <si>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</si>
  <si>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</si>
  <si>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</si>
  <si>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</si>
  <si>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</si>
  <si>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</si>
  <si>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</si>
  <si>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</si>
  <si>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</si>
  <si>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</si>
  <si>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</si>
  <si>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</si>
  <si>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</si>
  <si>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</si>
  <si>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</si>
  <si>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</si>
  <si>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</si>
  <si>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</si>
  <si>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</si>
  <si>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</si>
  <si>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</si>
  <si>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</si>
  <si>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</si>
  <si>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</si>
  <si>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</si>
  <si>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</si>
  <si>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</si>
  <si>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</si>
  <si>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</si>
  <si>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</si>
  <si>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</si>
  <si>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</si>
  <si>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</si>
  <si>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</si>
  <si>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</si>
  <si>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</si>
  <si>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</si>
  <si>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</si>
  <si>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</si>
  <si>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</si>
  <si>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</si>
  <si>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</si>
  <si>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</si>
  <si>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</si>
  <si>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</si>
  <si>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</si>
  <si>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</si>
  <si>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</si>
  <si>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</si>
  <si>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</si>
  <si>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</si>
  <si>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</si>
  <si>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</si>
  <si>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</si>
  <si>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</si>
  <si>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</si>
  <si>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</si>
  <si>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</si>
  <si>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</si>
  <si>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</si>
  <si>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</si>
  <si>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</si>
  <si>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</si>
  <si>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</si>
  <si>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</si>
  <si>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</si>
  <si>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</si>
  <si>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</si>
  <si>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</si>
  <si>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</si>
  <si>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</si>
  <si>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</si>
  <si>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</si>
  <si>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</si>
  <si>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</si>
  <si>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</si>
  <si>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</si>
  <si>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</si>
  <si>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</si>
  <si>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</si>
  <si>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</si>
  <si>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</si>
  <si>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</si>
  <si>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</si>
  <si>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</si>
  <si>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</si>
  <si>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</si>
  <si>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</si>
  <si>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</si>
  <si>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</si>
  <si>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</si>
  <si>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</si>
  <si>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</si>
  <si>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</si>
  <si>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</si>
  <si>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</si>
  <si>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</si>
  <si>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</si>
  <si>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</si>
  <si>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</si>
  <si>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</si>
  <si>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</si>
  <si>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</si>
  <si>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</si>
  <si>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</si>
  <si>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</si>
  <si>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</si>
  <si>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</si>
  <si>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</si>
  <si>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</si>
  <si>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</si>
  <si>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</si>
  <si>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</si>
  <si>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</si>
  <si>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</si>
  <si>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</si>
  <si>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</si>
  <si>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</si>
  <si>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</si>
  <si>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</si>
  <si>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</si>
  <si>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</si>
  <si>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</si>
  <si>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</si>
  <si>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</si>
  <si>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</si>
  <si>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</si>
  <si>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</si>
  <si>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</si>
  <si>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</si>
  <si>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</si>
  <si>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</si>
  <si>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</si>
  <si>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</si>
  <si>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</si>
  <si>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</si>
  <si>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</si>
  <si>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</si>
  <si>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</si>
  <si>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</si>
  <si>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</si>
  <si>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</si>
  <si>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</si>
  <si>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</si>
  <si>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</si>
  <si>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</si>
  <si>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</si>
  <si>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</si>
  <si>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</si>
  <si>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</si>
  <si>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</si>
  <si>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</si>
  <si>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</si>
  <si>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</si>
  <si>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</si>
  <si>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</si>
  <si>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</si>
  <si>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</si>
  <si>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</si>
  <si>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</si>
  <si>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</si>
  <si>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</si>
  <si>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</si>
  <si>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</si>
  <si>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</si>
  <si>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</si>
  <si>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</si>
  <si>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</si>
  <si>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</si>
  <si>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</si>
  <si>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</si>
  <si>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</si>
  <si>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</si>
  <si>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</si>
  <si>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</si>
  <si>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</si>
  <si>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</si>
  <si>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</si>
  <si>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</si>
  <si>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</si>
  <si>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</si>
  <si>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</si>
  <si>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</si>
  <si>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</si>
  <si>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</si>
  <si>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</si>
  <si>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</si>
  <si>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</si>
  <si>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</si>
  <si>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</si>
  <si>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</si>
  <si>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</si>
  <si>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</si>
  <si>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</si>
  <si>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</si>
  <si>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</si>
  <si>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</si>
  <si>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</si>
  <si>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</si>
  <si>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</si>
  <si>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</si>
  <si>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</si>
  <si>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</si>
  <si>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</si>
  <si>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</si>
  <si>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</si>
  <si>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</si>
  <si>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</si>
  <si>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</si>
  <si>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</si>
  <si>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</si>
  <si>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</si>
  <si>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</si>
  <si>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</si>
  <si>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</si>
  <si>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</si>
  <si>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</si>
  <si>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</si>
  <si>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</si>
  <si>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</si>
  <si>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</si>
  <si>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</si>
  <si>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</si>
  <si>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</si>
  <si>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</si>
  <si>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</si>
  <si>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</si>
  <si>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</si>
  <si>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</si>
  <si>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</si>
  <si>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</si>
  <si>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</si>
  <si>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</si>
  <si>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</si>
  <si>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</si>
  <si>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</si>
  <si>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</si>
  <si>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</si>
  <si>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</si>
  <si>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</si>
  <si>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</si>
  <si>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</si>
  <si>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</si>
  <si>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</si>
  <si>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</si>
  <si>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</si>
  <si>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</si>
  <si>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</si>
  <si>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</si>
  <si>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</si>
  <si>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</si>
  <si>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</si>
  <si>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</si>
  <si>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</si>
  <si>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</si>
  <si>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</si>
  <si>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</si>
  <si>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</si>
  <si>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</si>
  <si>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</si>
  <si>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</si>
  <si>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</si>
  <si>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</si>
  <si>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</si>
  <si>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</si>
  <si>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</si>
  <si>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</si>
  <si>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</si>
  <si>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</si>
  <si>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</si>
  <si>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</si>
  <si>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</si>
  <si>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</si>
  <si>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</si>
  <si>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</si>
  <si>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</si>
  <si>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</si>
  <si>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</si>
  <si>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</si>
  <si>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</si>
  <si>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</si>
  <si>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</si>
  <si>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</si>
  <si>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</si>
  <si>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</si>
  <si>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</si>
  <si>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</si>
  <si>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</si>
  <si>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</si>
  <si>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</si>
  <si>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</si>
  <si>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</si>
  <si>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</si>
  <si>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</si>
  <si>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</si>
  <si>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</si>
  <si>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</si>
  <si>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</si>
  <si>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</si>
  <si>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</si>
  <si>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</si>
  <si>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</si>
  <si>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</si>
  <si>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</si>
  <si>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</si>
  <si>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</si>
  <si>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</si>
  <si>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</si>
  <si>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</si>
  <si>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</si>
  <si>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</si>
  <si>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</si>
  <si>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</si>
  <si>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</si>
  <si>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</si>
  <si>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</si>
  <si>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</si>
  <si>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</si>
  <si>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</si>
  <si>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</si>
  <si>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</si>
  <si>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</si>
  <si>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</si>
  <si>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</si>
  <si>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</si>
  <si>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</si>
  <si>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</si>
  <si>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</si>
  <si>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</si>
  <si>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</si>
  <si>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</si>
  <si>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</si>
  <si>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</si>
  <si>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</si>
  <si>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</si>
  <si>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</si>
  <si>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</si>
  <si>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</si>
  <si>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</si>
  <si>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</si>
  <si>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</si>
  <si>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</si>
  <si>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</si>
  <si>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</si>
  <si>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</si>
  <si>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</si>
  <si>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</si>
  <si>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</si>
  <si>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</si>
  <si>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</si>
  <si>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</si>
  <si>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</si>
  <si>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</si>
  <si>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</si>
  <si>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</si>
  <si>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</si>
  <si>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</si>
  <si>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</si>
  <si>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</si>
  <si>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</si>
  <si>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</si>
  <si>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</si>
  <si>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</si>
  <si>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</si>
  <si>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</si>
  <si>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</si>
  <si>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</si>
  <si>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</si>
  <si>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</si>
  <si>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</si>
  <si>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</si>
  <si>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</si>
  <si>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</si>
  <si>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</si>
  <si>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</si>
  <si>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</si>
  <si>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</si>
  <si>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</si>
  <si>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</si>
  <si>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</si>
  <si>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</si>
  <si>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</si>
  <si>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</si>
  <si>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</si>
  <si>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</si>
  <si>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</si>
  <si>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</si>
  <si>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</si>
  <si>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</si>
  <si>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</si>
  <si>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</si>
  <si>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</si>
  <si>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</si>
  <si>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</si>
  <si>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</si>
  <si>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</si>
  <si>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</si>
  <si>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</si>
  <si>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</si>
  <si>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</si>
  <si>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</si>
  <si>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</si>
  <si>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</si>
  <si>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</si>
  <si>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</si>
  <si>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</si>
  <si>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</si>
  <si>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</si>
  <si>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</si>
  <si>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</si>
  <si>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</si>
  <si>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</si>
  <si>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</si>
  <si>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</si>
  <si>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</si>
  <si>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</si>
  <si>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</si>
  <si>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</si>
  <si>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</si>
  <si>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</si>
  <si>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</si>
  <si>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</si>
  <si>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</si>
  <si>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</si>
  <si>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</si>
  <si>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</si>
  <si>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</si>
  <si>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</si>
  <si>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</si>
  <si>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</si>
  <si>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</si>
  <si>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</si>
  <si>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</si>
  <si>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</si>
  <si>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</si>
  <si>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</si>
  <si>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</si>
  <si>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</si>
  <si>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</si>
  <si>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</si>
  <si>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</si>
  <si>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</si>
  <si>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</si>
  <si>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</si>
  <si>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</si>
  <si>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</si>
  <si>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</si>
  <si>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</si>
  <si>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</si>
  <si>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</si>
  <si>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</si>
  <si>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</si>
  <si>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</si>
  <si>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</si>
  <si>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</si>
  <si>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</si>
  <si>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</si>
  <si>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</si>
  <si>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</si>
  <si>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</si>
  <si>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</si>
  <si>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</si>
  <si>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</si>
  <si>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</si>
  <si>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</si>
  <si>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</si>
  <si>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</si>
  <si>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</si>
  <si>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</si>
  <si>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</si>
  <si>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</si>
  <si>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</si>
  <si>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</si>
  <si>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</si>
  <si>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</si>
  <si>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</si>
  <si>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</si>
  <si>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</si>
  <si>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</si>
  <si>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</si>
  <si>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</si>
  <si>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</si>
  <si>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</si>
  <si>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</si>
  <si>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</si>
  <si>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</si>
  <si>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</si>
  <si>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</si>
  <si>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</si>
  <si>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</si>
  <si>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</si>
  <si>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</si>
  <si>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</si>
  <si>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</si>
  <si>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</si>
  <si>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</si>
  <si>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</si>
  <si>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</si>
  <si>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</si>
  <si>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</si>
  <si>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</si>
  <si>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</si>
  <si>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</si>
  <si>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</si>
  <si>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</si>
  <si>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</si>
  <si>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</si>
  <si>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</si>
  <si>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</si>
  <si>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</si>
  <si>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</si>
  <si>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</si>
  <si>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</si>
  <si>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</si>
  <si>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</si>
  <si>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</si>
  <si>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</si>
  <si>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</si>
  <si>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</si>
  <si>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</si>
  <si>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</si>
  <si>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</si>
  <si>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</si>
  <si>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</si>
  <si>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</si>
  <si>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</si>
  <si>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</si>
  <si>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</si>
  <si>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</si>
  <si>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</si>
  <si>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</si>
  <si>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</si>
  <si>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</si>
  <si>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</si>
  <si>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</si>
  <si>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</si>
  <si>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</si>
  <si>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</si>
  <si>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</si>
  <si>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</si>
  <si>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</si>
  <si>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</si>
  <si>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</si>
  <si>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</si>
  <si>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</si>
  <si>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</si>
  <si>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</si>
  <si>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</si>
  <si>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</si>
  <si>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</si>
  <si>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</si>
  <si>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</si>
  <si>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</si>
  <si>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</si>
  <si>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</si>
  <si>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</si>
  <si>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</si>
  <si>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</si>
  <si>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</si>
  <si>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</si>
  <si>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</si>
  <si>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</si>
  <si>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</si>
  <si>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</si>
  <si>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</si>
  <si>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</si>
  <si>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</si>
  <si>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</si>
  <si>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</si>
  <si>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</si>
  <si>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</si>
  <si>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</si>
  <si>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</si>
  <si>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</si>
  <si>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</si>
  <si>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</si>
  <si>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</si>
  <si>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</si>
  <si>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</si>
  <si>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</si>
  <si>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</si>
  <si>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</si>
  <si>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</si>
  <si>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</si>
  <si>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</si>
  <si>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</si>
  <si>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</si>
  <si>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</si>
  <si>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</si>
  <si>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</si>
  <si>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</si>
  <si>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</si>
  <si>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</si>
  <si>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</si>
  <si>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</si>
  <si>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</si>
  <si>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</si>
  <si>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</si>
  <si>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</si>
  <si>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</si>
  <si>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</si>
  <si>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</si>
  <si>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</si>
  <si>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</si>
  <si>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</si>
  <si>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</si>
  <si>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</si>
  <si>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</si>
  <si>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</si>
  <si>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</si>
  <si>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</si>
  <si>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</si>
  <si>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</si>
  <si>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</si>
  <si>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</si>
  <si>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</si>
  <si>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</si>
  <si>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</si>
  <si>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</si>
  <si>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</si>
  <si>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</si>
  <si>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</si>
  <si>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</si>
  <si>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</si>
  <si>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</si>
  <si>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</si>
  <si>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</si>
  <si>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</si>
  <si>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</si>
  <si>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</si>
  <si>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</si>
  <si>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</si>
  <si>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</si>
  <si>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</si>
  <si>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</si>
  <si>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</si>
  <si>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</si>
  <si>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</si>
  <si>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</si>
  <si>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</si>
  <si>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</si>
  <si>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</si>
  <si>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</si>
  <si>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</si>
  <si>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</si>
  <si>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</si>
  <si>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</si>
  <si>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</si>
  <si>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</si>
  <si>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</si>
  <si>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</si>
  <si>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</si>
  <si>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</si>
  <si>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</si>
  <si>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</si>
  <si>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</si>
  <si>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</si>
  <si>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</si>
  <si>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</si>
  <si>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</si>
  <si>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</si>
  <si>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</si>
  <si>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</si>
  <si>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</si>
  <si>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</si>
  <si>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</si>
  <si>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</si>
  <si>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</si>
  <si>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</si>
  <si>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</si>
  <si>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</si>
  <si>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</si>
  <si>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</si>
  <si>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</si>
  <si>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</si>
  <si>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</si>
  <si>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</si>
  <si>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</si>
  <si>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</si>
  <si>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</si>
  <si>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</si>
  <si>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</si>
  <si>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</si>
  <si>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</si>
  <si>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</si>
  <si>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</si>
  <si>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</si>
  <si>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</si>
  <si>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</si>
  <si>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</si>
  <si>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</si>
  <si>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</si>
  <si>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</si>
  <si>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</si>
  <si>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</si>
  <si>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</si>
  <si>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</si>
  <si>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</si>
  <si>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</si>
  <si>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</si>
  <si>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</si>
  <si>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</si>
  <si>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</si>
  <si>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</si>
  <si>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</si>
  <si>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</si>
  <si>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</si>
  <si>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</si>
  <si>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</si>
  <si>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</si>
  <si>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</si>
  <si>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</si>
  <si>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</si>
  <si>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</si>
  <si>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</si>
  <si>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</si>
  <si>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</si>
  <si>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</si>
  <si>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</si>
  <si>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</si>
  <si>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</si>
  <si>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</si>
  <si>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</si>
  <si>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</si>
  <si>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</si>
  <si>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</si>
  <si>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</si>
  <si>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</si>
  <si>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</si>
  <si>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</si>
  <si>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</si>
  <si>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</si>
  <si>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</si>
  <si>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</si>
  <si>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</si>
  <si>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</si>
  <si>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</si>
  <si>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</si>
  <si>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</si>
  <si>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</si>
  <si>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</si>
  <si>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</si>
  <si>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</si>
  <si>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</si>
  <si>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</si>
  <si>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</si>
  <si>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</si>
  <si>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</si>
  <si>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</si>
  <si>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</si>
  <si>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</si>
  <si>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</si>
  <si>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</si>
  <si>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</si>
  <si>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</si>
  <si>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</si>
  <si>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</si>
  <si>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</si>
  <si>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</si>
  <si>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</si>
  <si>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</si>
  <si>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</si>
  <si>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</si>
  <si>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</si>
  <si>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</si>
  <si>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</si>
  <si>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</si>
  <si>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</si>
  <si>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</si>
  <si>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</si>
  <si>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</si>
  <si>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</si>
  <si>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</si>
  <si>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</si>
  <si>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</si>
  <si>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</si>
  <si>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</si>
  <si>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</si>
  <si>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</si>
  <si>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</si>
  <si>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</si>
  <si>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</si>
  <si>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</si>
  <si>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</si>
  <si>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</si>
  <si>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</si>
  <si>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</si>
  <si>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</si>
  <si>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</si>
  <si>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</si>
  <si>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</si>
  <si>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</si>
  <si>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</si>
  <si>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</si>
  <si>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</si>
  <si>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</si>
  <si>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</si>
  <si>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</si>
  <si>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</si>
  <si>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</si>
  <si>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</si>
  <si>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</si>
  <si>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</si>
  <si>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</si>
  <si>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</si>
  <si>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</si>
  <si>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</si>
  <si>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</si>
  <si>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</si>
  <si>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</si>
  <si>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</si>
  <si>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</si>
  <si>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</si>
  <si>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</si>
  <si>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</si>
  <si>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</si>
  <si>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</si>
  <si>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</si>
  <si>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</si>
  <si>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</si>
  <si>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</si>
  <si>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</si>
  <si>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</si>
  <si>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</si>
  <si>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</si>
  <si>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</si>
  <si>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</si>
  <si>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</si>
  <si>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</si>
  <si>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</si>
  <si>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</si>
  <si>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</si>
  <si>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</si>
  <si>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</si>
  <si>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</si>
  <si>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</si>
  <si>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</si>
  <si>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</si>
  <si>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</si>
  <si>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</si>
  <si>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</si>
  <si>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</si>
  <si>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</si>
  <si>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</si>
  <si>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</si>
  <si>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</si>
  <si>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</si>
  <si>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</si>
  <si>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</si>
  <si>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</si>
  <si>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</si>
  <si>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</si>
  <si>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</si>
  <si>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</si>
  <si>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</si>
  <si>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</si>
  <si>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</si>
  <si>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</si>
  <si>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</si>
  <si>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</si>
  <si>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</si>
  <si>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</si>
  <si>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</si>
  <si>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</si>
  <si>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</si>
  <si>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</si>
  <si>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</si>
  <si>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</si>
  <si>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</si>
  <si>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</si>
  <si>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</si>
  <si>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</si>
  <si>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</si>
  <si>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</si>
  <si>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</si>
  <si>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</si>
  <si>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</si>
  <si>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</si>
  <si>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</si>
  <si>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</si>
  <si>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</si>
  <si>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</si>
  <si>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</si>
  <si>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</si>
  <si>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</si>
  <si>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</si>
  <si>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</si>
  <si>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</si>
  <si>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</si>
  <si>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</si>
  <si>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</si>
  <si>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</si>
  <si>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</si>
  <si>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</si>
  <si>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</si>
  <si>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</si>
  <si>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</si>
  <si>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</si>
  <si>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</si>
  <si>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</si>
  <si>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</si>
  <si>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</si>
  <si>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</si>
  <si>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</si>
  <si>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</si>
  <si>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</si>
  <si>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</si>
  <si>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</si>
  <si>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</si>
  <si>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</si>
  <si>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</si>
  <si>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</si>
  <si>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</si>
  <si>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</si>
  <si>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</si>
  <si>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</si>
  <si>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</si>
  <si>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</si>
  <si>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</si>
  <si>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</si>
  <si>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</si>
  <si>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</si>
  <si>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</si>
  <si>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</si>
  <si>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</si>
  <si>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</si>
  <si>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</si>
  <si>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</si>
  <si>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</si>
  <si>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</si>
  <si>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</si>
  <si>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</si>
  <si>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</si>
  <si>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</si>
  <si>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</si>
  <si>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</si>
  <si>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</si>
  <si>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</si>
  <si>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</si>
  <si>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</si>
  <si>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</si>
  <si>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</si>
  <si>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</si>
  <si>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</si>
  <si>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</si>
  <si>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</si>
  <si>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</si>
  <si>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</si>
  <si>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</si>
  <si>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</si>
  <si>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</si>
  <si>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</si>
  <si>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</si>
  <si>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</si>
  <si>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</si>
  <si>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</si>
  <si>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</si>
  <si>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</si>
  <si>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</si>
  <si>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</si>
  <si>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</si>
  <si>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</si>
  <si>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</si>
  <si>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</si>
  <si>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</si>
  <si>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</si>
  <si>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</si>
  <si>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</si>
  <si>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</si>
  <si>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</si>
  <si>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</si>
  <si>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</si>
  <si>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</si>
  <si>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</si>
  <si>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</si>
  <si>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</si>
  <si>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</si>
  <si>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</si>
  <si>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</si>
  <si>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</si>
  <si>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</si>
  <si>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</si>
  <si>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</si>
  <si>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</si>
  <si>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</si>
  <si>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</si>
  <si>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</si>
  <si>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</si>
  <si>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</si>
  <si>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</si>
  <si>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</si>
  <si>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</si>
  <si>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</si>
  <si>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</si>
  <si>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</si>
  <si>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</si>
  <si>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</si>
  <si>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</si>
  <si>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</si>
  <si>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</si>
  <si>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</si>
  <si>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</si>
  <si>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</si>
  <si>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</si>
  <si>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</si>
  <si>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</si>
  <si>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</si>
  <si>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</si>
  <si>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</si>
  <si>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</si>
  <si>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</si>
  <si>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</si>
  <si>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</si>
  <si>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</si>
  <si>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</si>
  <si>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</si>
  <si>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</si>
  <si>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</si>
  <si>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</si>
  <si>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</si>
  <si>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</si>
  <si>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</si>
  <si>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</si>
  <si>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</si>
  <si>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</si>
  <si>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</si>
  <si>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</si>
  <si>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</si>
  <si>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</si>
  <si>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</si>
  <si>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</si>
  <si>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</si>
  <si>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</si>
  <si>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</si>
  <si>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</si>
  <si>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</si>
  <si>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</si>
  <si>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</si>
  <si>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</si>
  <si>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</si>
  <si>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</si>
  <si>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</si>
  <si>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</si>
  <si>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</si>
  <si>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</si>
  <si>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</si>
  <si>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</si>
  <si>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</si>
  <si>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</si>
  <si>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</si>
  <si>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</si>
  <si>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</si>
  <si>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</si>
  <si>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</si>
  <si>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</si>
  <si>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</si>
  <si>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</si>
  <si>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</si>
  <si>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</si>
  <si>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</si>
  <si>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</si>
  <si>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</si>
  <si>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</si>
  <si>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</si>
  <si>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</si>
  <si>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</si>
  <si>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</si>
  <si>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</si>
  <si>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</si>
  <si>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</si>
  <si>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</si>
  <si>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</si>
  <si>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</si>
  <si>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</si>
  <si>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</si>
  <si>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</si>
  <si>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</si>
  <si>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</si>
  <si>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</si>
  <si>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</si>
  <si>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</si>
  <si>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</si>
  <si>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</si>
  <si>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</si>
  <si>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</si>
  <si>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</si>
  <si>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</si>
  <si>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</si>
  <si>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</si>
  <si>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</si>
  <si>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</si>
  <si>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</si>
  <si>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</si>
  <si>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</si>
  <si>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</si>
  <si>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</si>
  <si>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</si>
  <si>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</si>
  <si>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</si>
  <si>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</si>
  <si>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</si>
  <si>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</si>
  <si>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</si>
  <si>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</si>
  <si>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</si>
  <si>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</si>
  <si>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</si>
  <si>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</si>
  <si>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</si>
  <si>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</si>
  <si>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</si>
  <si>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</si>
  <si>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</si>
  <si>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</si>
  <si>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</si>
  <si>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</si>
  <si>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</si>
  <si>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</si>
  <si>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</si>
  <si>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</si>
  <si>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</si>
  <si>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</si>
  <si>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</si>
  <si>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</si>
  <si>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</si>
  <si>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</si>
  <si>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</si>
  <si>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</si>
  <si>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</si>
  <si>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</si>
  <si>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</si>
  <si>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</si>
  <si>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</si>
  <si>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</si>
  <si>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</si>
  <si>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</si>
  <si>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</si>
  <si>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</si>
  <si>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</si>
  <si>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</si>
  <si>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</si>
  <si>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</si>
  <si>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</si>
  <si>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</si>
  <si>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</si>
  <si>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</si>
  <si>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</si>
  <si>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</si>
  <si>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</si>
  <si>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</si>
  <si>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</si>
  <si>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</si>
  <si>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</si>
  <si>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</si>
  <si>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</si>
  <si>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</si>
  <si>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</si>
  <si>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</si>
  <si>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</si>
  <si>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</si>
  <si>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</si>
  <si>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</si>
  <si>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</si>
  <si>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</si>
  <si>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</si>
  <si>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</si>
  <si>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</si>
  <si>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</si>
  <si>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</si>
  <si>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</si>
  <si>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</si>
  <si>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</si>
  <si>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</si>
  <si>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</si>
  <si>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</si>
  <si>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</si>
  <si>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</si>
  <si>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</si>
  <si>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</si>
  <si>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</si>
  <si>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</si>
  <si>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</si>
  <si>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</si>
  <si>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</si>
  <si>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</si>
  <si>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</si>
  <si>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</si>
  <si>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</si>
  <si>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</si>
  <si>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</si>
  <si>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</si>
  <si>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</si>
  <si>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</si>
  <si>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</si>
  <si>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</si>
  <si>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</si>
  <si>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</si>
  <si>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</si>
  <si>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</si>
  <si>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</si>
  <si>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</si>
  <si>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</si>
  <si>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</si>
  <si>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</si>
  <si>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</si>
  <si>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</si>
  <si>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</si>
  <si>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</si>
  <si>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</si>
  <si>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</si>
  <si>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</si>
  <si>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</si>
  <si>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</si>
  <si>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</si>
  <si>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</si>
  <si>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</si>
  <si>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</si>
  <si>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</si>
  <si>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</si>
  <si>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</si>
  <si>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</si>
  <si>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</si>
  <si>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</si>
  <si>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</si>
  <si>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</si>
  <si>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</si>
  <si>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</si>
  <si>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</si>
  <si>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</si>
  <si>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</si>
  <si>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</si>
  <si>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</si>
  <si>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</si>
  <si>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</si>
  <si>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</si>
  <si>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</si>
  <si>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</si>
  <si>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</si>
  <si>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</si>
  <si>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</si>
  <si>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</si>
  <si>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</si>
  <si>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</si>
  <si>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</si>
  <si>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</si>
  <si>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</si>
  <si>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</si>
  <si>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</si>
  <si>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</si>
  <si>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</si>
  <si>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</si>
  <si>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</si>
  <si>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</si>
  <si>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</si>
  <si>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</si>
  <si>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</si>
  <si>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</si>
  <si>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</si>
  <si>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</si>
  <si>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</si>
  <si>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</si>
  <si>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</si>
  <si>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</si>
  <si>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</si>
  <si>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</si>
  <si>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</si>
  <si>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</si>
  <si>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</si>
  <si>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</si>
  <si>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</si>
  <si>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</si>
  <si>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</si>
  <si>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</si>
  <si>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</si>
  <si>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</si>
  <si>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</si>
  <si>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</si>
  <si>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</si>
  <si>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</si>
  <si>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</si>
  <si>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</si>
  <si>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</si>
  <si>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</si>
  <si>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</si>
  <si>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</si>
  <si>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</si>
  <si>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</si>
  <si>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</si>
  <si>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</si>
  <si>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</si>
  <si>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</si>
  <si>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</si>
  <si>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</si>
  <si>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</si>
  <si>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</si>
  <si>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</si>
  <si>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</si>
  <si>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</si>
  <si>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</si>
  <si>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</si>
  <si>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</si>
  <si>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</si>
  <si>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</si>
  <si>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</si>
  <si>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</si>
  <si>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</si>
  <si>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</si>
  <si>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</si>
  <si>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</si>
  <si>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</si>
  <si>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</si>
  <si>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</si>
  <si>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</si>
  <si>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</si>
  <si>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</si>
  <si>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</si>
  <si>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</si>
  <si>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</si>
  <si>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</si>
  <si>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</si>
  <si>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</si>
  <si>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</si>
  <si>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</si>
  <si>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</si>
  <si>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</si>
  <si>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</si>
  <si>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</si>
  <si>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</si>
  <si>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</si>
  <si>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</si>
  <si>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</si>
  <si>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</si>
  <si>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</si>
  <si>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</si>
  <si>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</si>
  <si>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</si>
  <si>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</si>
  <si>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</si>
  <si>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</si>
  <si>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</si>
  <si>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</si>
  <si>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</si>
  <si>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</si>
  <si>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</si>
  <si>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</si>
  <si>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</si>
  <si>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</si>
  <si>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</si>
  <si>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</si>
  <si>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</si>
  <si>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</si>
  <si>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</si>
  <si>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</si>
  <si>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</si>
  <si>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</si>
  <si>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</si>
  <si>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</si>
  <si>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</si>
  <si>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</si>
  <si>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</si>
  <si>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</si>
  <si>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</si>
  <si>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</si>
  <si>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</si>
  <si>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</si>
  <si>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</si>
  <si>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</si>
  <si>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</si>
  <si>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</si>
  <si>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</si>
  <si>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</si>
  <si>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</si>
  <si>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</si>
  <si>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</si>
  <si>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</si>
  <si>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</si>
  <si>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</si>
  <si>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</si>
  <si>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</si>
  <si>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</si>
  <si>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</si>
  <si>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</si>
  <si>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</si>
  <si>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</si>
  <si>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</si>
  <si>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</si>
  <si>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</si>
  <si>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</si>
  <si>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</si>
  <si>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</si>
  <si>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</si>
  <si>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</si>
  <si>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</si>
  <si>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</si>
  <si>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</si>
  <si>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</si>
  <si>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</si>
  <si>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</si>
  <si>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</si>
  <si>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</si>
  <si>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</si>
  <si>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</si>
  <si>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</si>
  <si>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</si>
  <si>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</si>
  <si>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</si>
  <si>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</si>
  <si>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</si>
  <si>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</si>
  <si>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</si>
  <si>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</si>
  <si>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</si>
  <si>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</si>
  <si>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</si>
  <si>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</si>
  <si>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</si>
  <si>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</si>
  <si>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</si>
  <si>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</si>
  <si>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</si>
  <si>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</si>
  <si>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</si>
  <si>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</si>
  <si>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</si>
  <si>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</si>
  <si>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</si>
  <si>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</si>
  <si>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</si>
  <si>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</si>
  <si>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</si>
  <si>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</si>
  <si>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</si>
  <si>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</si>
  <si>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</si>
  <si>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</si>
  <si>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</si>
  <si>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</si>
  <si>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</si>
  <si>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</si>
  <si>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</si>
  <si>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</si>
  <si>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</si>
  <si>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</si>
  <si>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</si>
  <si>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</si>
  <si>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</si>
  <si>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</si>
  <si>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</si>
  <si>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</si>
  <si>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</si>
  <si>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</si>
  <si>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</si>
  <si>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</si>
  <si>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</si>
  <si>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</si>
  <si>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</si>
  <si>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</si>
  <si>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</si>
  <si>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</si>
  <si>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</si>
  <si>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</si>
  <si>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</si>
  <si>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</si>
  <si>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</si>
  <si>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</si>
  <si>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</si>
  <si>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</si>
  <si>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</si>
  <si>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</si>
  <si>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</si>
  <si>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</si>
  <si>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</si>
  <si>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</si>
  <si>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</si>
  <si>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</si>
  <si>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</si>
  <si>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</si>
  <si>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</si>
  <si>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</si>
  <si>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</si>
  <si>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</si>
  <si>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</si>
  <si>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</si>
  <si>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</si>
  <si>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</si>
  <si>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</si>
  <si>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</si>
  <si>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</si>
  <si>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</si>
  <si>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</si>
  <si>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</si>
  <si>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</si>
  <si>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</si>
  <si>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</si>
  <si>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</si>
  <si>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</si>
  <si>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</si>
  <si>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</si>
  <si>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</si>
  <si>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</si>
  <si>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</si>
  <si>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</si>
  <si>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</si>
  <si>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</si>
  <si>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</si>
  <si>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</si>
  <si>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</si>
  <si>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</si>
  <si>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</si>
  <si>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</si>
  <si>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</si>
  <si>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</si>
  <si>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</si>
  <si>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</si>
  <si>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</si>
  <si>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</si>
  <si>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</si>
  <si>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</si>
  <si>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</si>
  <si>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</si>
  <si>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</si>
  <si>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</si>
  <si>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</si>
  <si>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</si>
  <si>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</si>
  <si>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</si>
  <si>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</si>
  <si>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</si>
  <si>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</si>
  <si>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</si>
  <si>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</si>
  <si>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</si>
  <si>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</si>
  <si>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</si>
  <si>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</si>
  <si>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</si>
  <si>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</si>
  <si>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</si>
  <si>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</si>
  <si>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</si>
  <si>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</si>
  <si>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</si>
  <si>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</si>
  <si>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</si>
  <si>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</si>
  <si>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</si>
  <si>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</si>
  <si>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</si>
  <si>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</si>
  <si>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</si>
  <si>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</si>
  <si>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</si>
  <si>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</si>
  <si>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</si>
  <si>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</si>
  <si>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</si>
  <si>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</si>
  <si>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</si>
  <si>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</si>
  <si>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</si>
  <si>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</si>
  <si>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</si>
  <si>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</si>
  <si>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</si>
  <si>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</si>
  <si>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</si>
  <si>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</si>
  <si>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</si>
  <si>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</si>
  <si>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</si>
  <si>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</si>
  <si>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</si>
  <si>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</si>
  <si>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</si>
  <si>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</si>
  <si>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</si>
  <si>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</si>
  <si>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</si>
  <si>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</si>
  <si>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</si>
  <si>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</si>
  <si>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</si>
  <si>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</si>
  <si>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</si>
  <si>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</si>
  <si>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</si>
  <si>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</si>
  <si>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</si>
  <si>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</si>
  <si>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</si>
  <si>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</si>
  <si>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</si>
  <si>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</si>
  <si>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</si>
  <si>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</si>
  <si>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</si>
  <si>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</si>
  <si>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</si>
  <si>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</si>
  <si>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</si>
  <si>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</si>
  <si>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</si>
  <si>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</si>
  <si>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</si>
  <si>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</si>
  <si>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</si>
  <si>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</si>
  <si>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</si>
  <si>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</si>
  <si>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</si>
  <si>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</si>
  <si>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</si>
  <si>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</si>
  <si>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</si>
  <si>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</si>
  <si>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</si>
  <si>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</si>
  <si>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</si>
  <si>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</si>
  <si>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</si>
  <si>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</si>
  <si>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</si>
  <si>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</si>
  <si>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</si>
  <si>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</si>
  <si>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</si>
  <si>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</si>
  <si>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</si>
  <si>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</si>
  <si>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</si>
  <si>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</si>
  <si>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</si>
  <si>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</si>
  <si>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</si>
  <si>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</si>
  <si>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</si>
  <si>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</si>
  <si>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</si>
  <si>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</si>
  <si>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</si>
  <si>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</si>
  <si>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</si>
  <si>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</si>
  <si>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</si>
  <si>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</si>
  <si>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</si>
  <si>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</si>
  <si>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</si>
  <si>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</si>
  <si>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</si>
  <si>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</si>
  <si>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</si>
  <si>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</si>
  <si>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</si>
  <si>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</si>
  <si>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</si>
  <si>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</si>
  <si>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</si>
  <si>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</si>
  <si>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</si>
  <si>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</si>
  <si>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</si>
  <si>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</si>
  <si>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</si>
  <si>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</si>
  <si>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</si>
  <si>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</si>
  <si>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</si>
  <si>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</si>
  <si>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</si>
  <si>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</si>
  <si>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</si>
  <si>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</si>
  <si>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</si>
  <si>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</si>
  <si>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</si>
  <si>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</si>
  <si>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</si>
  <si>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</si>
  <si>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</si>
  <si>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</si>
  <si>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</si>
  <si>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</si>
  <si>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</si>
  <si>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</si>
  <si>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</si>
  <si>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</si>
  <si>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</si>
  <si>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</si>
  <si>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</si>
  <si>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</si>
  <si>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</si>
  <si>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</si>
  <si>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</si>
  <si>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</si>
  <si>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</si>
  <si>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</si>
  <si>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</si>
  <si>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</si>
  <si>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</si>
  <si>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</si>
  <si>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</si>
  <si>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</si>
  <si>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</si>
  <si>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</si>
  <si>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</si>
  <si>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</si>
  <si>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</si>
  <si>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</si>
  <si>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</si>
  <si>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</si>
  <si>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</si>
  <si>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</si>
  <si>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</si>
  <si>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</si>
  <si>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</si>
  <si>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</si>
  <si>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</si>
  <si>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</si>
  <si>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</si>
  <si>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</si>
  <si>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</si>
  <si>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</si>
  <si>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</si>
  <si>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</si>
  <si>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</si>
  <si>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</si>
  <si>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</si>
  <si>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</si>
  <si>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</si>
  <si>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</si>
  <si>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</si>
  <si>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</si>
  <si>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</si>
  <si>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</si>
  <si>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</si>
  <si>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</si>
  <si>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</si>
  <si>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</si>
  <si>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</si>
  <si>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</si>
  <si>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</si>
  <si>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</si>
  <si>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</si>
  <si>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</si>
  <si>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</si>
  <si>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</si>
  <si>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</si>
  <si>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</si>
  <si>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</si>
  <si>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</si>
  <si>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</si>
  <si>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</si>
  <si>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</si>
  <si>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</si>
  <si>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</si>
  <si>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</si>
  <si>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</si>
  <si>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</si>
  <si>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</si>
  <si>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</si>
  <si>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</si>
  <si>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</si>
  <si>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</si>
  <si>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</si>
  <si>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</si>
  <si>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</si>
  <si>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</si>
  <si>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</si>
  <si>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</si>
  <si>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</si>
  <si>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</si>
  <si>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</si>
  <si>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</si>
  <si>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</si>
  <si>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</si>
  <si>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</si>
  <si>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</si>
  <si>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</si>
  <si>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</si>
  <si>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</si>
  <si>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</si>
  <si>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</si>
  <si>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</si>
  <si>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</si>
  <si>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</si>
  <si>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</si>
  <si>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</si>
  <si>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</si>
  <si>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</si>
  <si>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</si>
  <si>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</si>
  <si>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</si>
  <si>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</si>
  <si>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</si>
  <si>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</si>
  <si>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</si>
  <si>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</si>
  <si>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</si>
  <si>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</si>
  <si>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</si>
  <si>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</si>
  <si>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</si>
  <si>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</si>
  <si>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</si>
  <si>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</si>
  <si>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</si>
  <si>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</si>
  <si>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</si>
  <si>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</si>
  <si>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</si>
  <si>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</si>
  <si>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</si>
  <si>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</si>
  <si>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</si>
  <si>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</si>
  <si>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</si>
  <si>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</si>
  <si>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</si>
  <si>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</si>
  <si>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</si>
  <si>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</si>
  <si>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</si>
  <si>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</si>
  <si>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</si>
  <si>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</si>
  <si>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</si>
  <si>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</si>
  <si>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</si>
  <si>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</si>
  <si>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</si>
  <si>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</si>
  <si>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</si>
  <si>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</si>
  <si>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</si>
  <si>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</si>
  <si>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</si>
  <si>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</si>
  <si>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</si>
  <si>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</si>
  <si>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</si>
  <si>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</si>
  <si>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</si>
  <si>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</si>
  <si>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</si>
  <si>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</si>
  <si>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</si>
  <si>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</si>
  <si>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</si>
  <si>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</si>
  <si>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</si>
  <si>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</si>
  <si>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</si>
  <si>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</si>
  <si>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</si>
  <si>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</si>
  <si>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</si>
  <si>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</si>
  <si>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</si>
  <si>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</si>
  <si>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</si>
  <si>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</si>
  <si>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</si>
  <si>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</si>
  <si>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</si>
  <si>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</si>
  <si>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</si>
  <si>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</si>
  <si>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</si>
  <si>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</si>
  <si>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</si>
  <si>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</si>
  <si>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</si>
  <si>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</si>
  <si>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</si>
  <si>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</si>
  <si>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</si>
  <si>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</si>
  <si>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</si>
  <si>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</si>
  <si>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</si>
  <si>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</si>
  <si>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</si>
  <si>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</si>
  <si>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</si>
  <si>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</si>
  <si>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</si>
  <si>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</si>
  <si>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</si>
  <si>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</si>
  <si>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</si>
  <si>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</si>
  <si>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</si>
  <si>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</si>
  <si>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</si>
  <si>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</si>
  <si>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</si>
  <si>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</si>
  <si>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</si>
  <si>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</si>
  <si>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</si>
  <si>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</si>
  <si>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</si>
  <si>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</si>
  <si>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</si>
  <si>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</si>
  <si>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</si>
  <si>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</si>
  <si>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</si>
  <si>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</si>
  <si>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</si>
  <si>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</si>
  <si>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</si>
  <si>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</si>
  <si>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</si>
  <si>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</si>
  <si>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</si>
  <si>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</si>
  <si>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</si>
  <si>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</si>
  <si>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</si>
  <si>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</si>
  <si>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</si>
  <si>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</si>
  <si>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</si>
  <si>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</si>
  <si>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</si>
  <si>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</si>
  <si>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</si>
  <si>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</si>
  <si>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</si>
  <si>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</si>
  <si>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</si>
  <si>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</si>
  <si>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</si>
  <si>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</si>
  <si>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</si>
  <si>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</si>
  <si>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</si>
  <si>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</si>
  <si>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</si>
  <si>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</si>
  <si>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</si>
  <si>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</si>
  <si>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</si>
  <si>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</si>
  <si>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</si>
  <si>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</si>
  <si>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</si>
  <si>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</si>
  <si>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</si>
  <si>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</si>
  <si>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</si>
  <si>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</si>
  <si>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</si>
  <si>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</si>
  <si>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</si>
  <si>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</si>
  <si>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</si>
  <si>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</si>
  <si>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</si>
  <si>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</si>
  <si>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</si>
  <si>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</si>
  <si>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</si>
  <si>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</si>
  <si>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</si>
  <si>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</si>
  <si>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</si>
  <si>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</si>
  <si>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</si>
  <si>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</si>
  <si>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</si>
  <si>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</si>
  <si>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</si>
  <si>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</si>
  <si>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</si>
  <si>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</si>
  <si>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</si>
  <si>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</si>
  <si>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</si>
  <si>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</si>
  <si>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</si>
  <si>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</si>
  <si>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</si>
  <si>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</si>
  <si>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</si>
  <si>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</si>
  <si>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</si>
  <si>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</si>
  <si>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</si>
  <si>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</si>
  <si>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</si>
  <si>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</si>
  <si>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</si>
  <si>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</si>
  <si>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</si>
  <si>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</si>
  <si>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</si>
  <si>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</si>
  <si>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</si>
  <si>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</si>
  <si>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</si>
  <si>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</si>
  <si>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</si>
  <si>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</si>
  <si>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</si>
  <si>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</si>
  <si>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</si>
  <si>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</si>
  <si>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</si>
  <si>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</si>
  <si>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</si>
  <si>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</si>
  <si>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</si>
  <si>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</si>
  <si>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</si>
  <si>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</si>
  <si>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</si>
  <si>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</si>
  <si>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</si>
  <si>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</si>
  <si>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</si>
  <si>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</si>
  <si>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</si>
  <si>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</si>
  <si>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</si>
  <si>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</si>
  <si>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</si>
  <si>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</si>
  <si>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</si>
  <si>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</si>
  <si>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</si>
  <si>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</si>
  <si>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</si>
  <si>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</si>
  <si>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</si>
  <si>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</si>
  <si>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</si>
  <si>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</si>
  <si>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</si>
  <si>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</si>
  <si>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</si>
  <si>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</si>
  <si>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</si>
  <si>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</si>
  <si>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</si>
  <si>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</si>
  <si>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</si>
  <si>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</si>
  <si>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</si>
  <si>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</si>
  <si>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</si>
  <si>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</si>
  <si>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</si>
  <si>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</si>
  <si>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</si>
  <si>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</si>
  <si>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</si>
  <si>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</si>
  <si>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</si>
  <si>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</si>
  <si>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</si>
  <si>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</si>
  <si>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</si>
  <si>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</si>
  <si>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</si>
  <si>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</si>
  <si>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</si>
  <si>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</si>
  <si>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</si>
  <si>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</si>
  <si>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</si>
  <si>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</si>
  <si>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</si>
  <si>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</si>
  <si>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</si>
  <si>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</si>
  <si>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</si>
  <si>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</si>
  <si>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</si>
  <si>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</si>
  <si>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</si>
  <si>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</si>
  <si>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</si>
  <si>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</si>
  <si>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</si>
  <si>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</si>
  <si>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</si>
  <si>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</si>
  <si>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</si>
  <si>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</si>
  <si>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</si>
  <si>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</si>
  <si>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</si>
  <si>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</si>
  <si>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</si>
  <si>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</si>
  <si>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</si>
  <si>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</si>
  <si>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</si>
  <si>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</si>
  <si>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</si>
  <si>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</si>
  <si>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</si>
  <si>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</si>
  <si>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</si>
  <si>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</si>
  <si>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</si>
  <si>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</si>
  <si>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</si>
  <si>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</si>
  <si>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</si>
  <si>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</si>
  <si>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</si>
  <si>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</si>
  <si>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</si>
  <si>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</si>
  <si>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</si>
  <si>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</si>
  <si>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</si>
  <si>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</si>
  <si>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</si>
  <si>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</si>
  <si>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</si>
  <si>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</si>
  <si>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</si>
  <si>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</si>
  <si>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</si>
  <si>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</si>
  <si>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</si>
  <si>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</si>
  <si>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</si>
  <si>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</si>
  <si>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</si>
  <si>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</si>
  <si>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</si>
  <si>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</si>
  <si>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</si>
  <si>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</si>
  <si>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</si>
  <si>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</si>
  <si>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</si>
  <si>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</si>
  <si>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</si>
  <si>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</si>
  <si>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</si>
  <si>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</si>
  <si>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</si>
  <si>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</si>
  <si>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</si>
  <si>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</si>
  <si>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</si>
  <si>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</si>
  <si>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</si>
  <si>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</si>
  <si>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</si>
  <si>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</si>
  <si>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</si>
  <si>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</si>
  <si>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</si>
  <si>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</si>
  <si>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</si>
  <si>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</si>
  <si>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</si>
  <si>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</si>
  <si>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</si>
  <si>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</si>
  <si>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</si>
  <si>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</si>
  <si>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</si>
  <si>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</si>
  <si>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</si>
  <si>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</si>
  <si>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</si>
  <si>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</si>
  <si>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</si>
  <si>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</si>
  <si>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</si>
  <si>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</si>
  <si>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</si>
  <si>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</si>
  <si>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</si>
  <si>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</si>
  <si>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</si>
  <si>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</si>
  <si>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</si>
  <si>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</si>
  <si>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</si>
  <si>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</si>
  <si>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</si>
  <si>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</si>
  <si>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</si>
  <si>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</si>
  <si>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</si>
  <si>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</si>
  <si>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</si>
  <si>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</si>
  <si>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</si>
  <si>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</si>
  <si>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</si>
  <si>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</si>
  <si>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</si>
  <si>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</si>
  <si>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</si>
  <si>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</si>
  <si>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</si>
  <si>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</si>
  <si>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</si>
  <si>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</si>
  <si>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</si>
  <si>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</si>
  <si>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</si>
  <si>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</si>
  <si>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</si>
  <si>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</si>
  <si>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</si>
  <si>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</si>
  <si>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</si>
  <si>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</si>
  <si>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</si>
  <si>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</si>
  <si>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</si>
  <si>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</si>
  <si>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</si>
  <si>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</si>
  <si>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</si>
  <si>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</si>
  <si>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</si>
  <si>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</si>
  <si>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</si>
  <si>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</si>
  <si>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</si>
  <si>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</si>
  <si>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</si>
  <si>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</si>
  <si>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</si>
  <si>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</si>
  <si>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</si>
  <si>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</si>
  <si>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</si>
  <si>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</si>
  <si>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</si>
  <si>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</si>
  <si>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</si>
  <si>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</si>
  <si>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</si>
  <si>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</si>
  <si>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</si>
  <si>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</si>
  <si>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</si>
  <si>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</si>
  <si>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</si>
  <si>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</si>
  <si>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</si>
  <si>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</si>
  <si>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</si>
  <si>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</si>
  <si>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</si>
  <si>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</si>
  <si>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</si>
  <si>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</si>
  <si>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</si>
  <si>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</si>
  <si>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</si>
  <si>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</si>
  <si>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</si>
  <si>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</si>
  <si>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</si>
  <si>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</si>
  <si>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</si>
  <si>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</si>
  <si>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</si>
  <si>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</si>
  <si>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</si>
  <si>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</si>
  <si>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</si>
  <si>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</si>
  <si>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</si>
  <si>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</si>
  <si>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</si>
  <si>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</si>
  <si>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</si>
  <si>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</si>
  <si>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</si>
  <si>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</si>
  <si>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</si>
  <si>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</si>
  <si>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</si>
  <si>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</si>
  <si>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</si>
  <si>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</si>
  <si>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</si>
  <si>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</si>
  <si>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</si>
  <si>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</si>
  <si>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</si>
  <si>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</si>
  <si>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</si>
  <si>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</si>
  <si>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</si>
  <si>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</si>
  <si>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</si>
  <si>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</si>
  <si>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</si>
  <si>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</si>
  <si>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</si>
  <si>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</si>
  <si>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</si>
  <si>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</si>
  <si>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</si>
  <si>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</si>
  <si>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</si>
  <si>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</si>
  <si>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</si>
  <si>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</si>
  <si>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</si>
  <si>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</si>
  <si>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</si>
  <si>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</si>
  <si>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</si>
  <si>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</si>
  <si>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</si>
  <si>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</si>
  <si>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</si>
  <si>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</si>
  <si>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</si>
  <si>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</si>
  <si>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</si>
  <si>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</si>
  <si>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</si>
  <si>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</si>
  <si>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</si>
  <si>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</si>
  <si>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</si>
  <si>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</si>
  <si>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</si>
  <si>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</si>
  <si>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</si>
  <si>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</si>
  <si>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</si>
  <si>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</si>
  <si>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</si>
  <si>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</si>
  <si>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</si>
  <si>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</si>
  <si>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</si>
  <si>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</si>
  <si>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</si>
  <si>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</si>
  <si>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</si>
  <si>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</si>
  <si>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</si>
  <si>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</si>
  <si>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</si>
  <si>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</si>
  <si>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</si>
  <si>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</si>
  <si>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</si>
  <si>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</si>
  <si>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</si>
  <si>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</si>
  <si>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</si>
  <si>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</si>
  <si>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</si>
  <si>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</si>
  <si>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</si>
  <si>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</si>
  <si>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</si>
  <si>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</si>
  <si>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</si>
  <si>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</si>
  <si>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</si>
  <si>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</si>
  <si>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</si>
  <si>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</si>
  <si>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</si>
  <si>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</si>
  <si>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</si>
  <si>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</si>
  <si>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</si>
  <si>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</si>
  <si>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</si>
  <si>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</si>
  <si>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</si>
  <si>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</si>
  <si>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</si>
  <si>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</si>
  <si>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</si>
  <si>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</si>
  <si>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</si>
  <si>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</si>
  <si>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</si>
  <si>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</si>
  <si>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</si>
  <si>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</si>
  <si>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</si>
  <si>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</si>
  <si>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</si>
  <si>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</si>
  <si>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</si>
  <si>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</si>
  <si>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</si>
  <si>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</si>
  <si>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</si>
  <si>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</si>
  <si>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</si>
  <si>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</si>
  <si>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</si>
  <si>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</si>
  <si>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</si>
  <si>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</si>
  <si>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</si>
  <si>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</si>
  <si>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</si>
  <si>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</si>
  <si>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</si>
  <si>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</si>
  <si>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</si>
  <si>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</si>
  <si>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</si>
  <si>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</si>
  <si>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</si>
  <si>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</si>
  <si>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</si>
  <si>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</si>
  <si>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</si>
  <si>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</si>
  <si>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</si>
  <si>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</si>
  <si>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</si>
  <si>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</si>
  <si>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</si>
  <si>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</si>
  <si>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</si>
  <si>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</si>
  <si>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</si>
  <si>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</si>
  <si>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</si>
  <si>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</si>
  <si>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</si>
  <si>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</si>
  <si>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</si>
  <si>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</si>
  <si>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</si>
  <si>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</si>
  <si>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</si>
  <si>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</si>
  <si>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</si>
  <si>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</si>
  <si>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</si>
  <si>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</si>
  <si>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</si>
  <si>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</si>
  <si>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</si>
  <si>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</si>
  <si>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</si>
  <si>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</si>
  <si>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</si>
  <si>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</si>
  <si>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</si>
  <si>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</si>
  <si>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</si>
  <si>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</si>
  <si>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</si>
  <si>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</si>
  <si>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</si>
  <si>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</si>
  <si>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</si>
  <si>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</si>
  <si>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</si>
  <si>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</si>
  <si>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</si>
  <si>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</si>
  <si>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</si>
  <si>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</si>
  <si>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</si>
  <si>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</si>
  <si>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</si>
  <si>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</si>
  <si>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</si>
  <si>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</si>
  <si>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</si>
  <si>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</si>
  <si>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</si>
  <si>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</si>
  <si>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</si>
  <si>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</si>
  <si>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</si>
  <si>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</si>
  <si>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</si>
  <si>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</si>
  <si>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</si>
  <si>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</si>
  <si>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</si>
  <si>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</si>
  <si>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</si>
  <si>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</si>
  <si>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</si>
  <si>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</si>
  <si>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</si>
  <si>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</si>
  <si>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</si>
  <si>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</si>
  <si>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</si>
  <si>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</si>
  <si>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</si>
  <si>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</si>
  <si>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</si>
  <si>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</si>
  <si>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</si>
  <si>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</si>
  <si>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</si>
  <si>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</si>
  <si>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</si>
  <si>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</si>
  <si>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</si>
  <si>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</si>
  <si>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</si>
  <si>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</si>
  <si>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</si>
  <si>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</si>
  <si>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</si>
  <si>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</si>
  <si>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</si>
  <si>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</si>
  <si>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</si>
  <si>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</si>
  <si>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</si>
  <si>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</si>
  <si>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</si>
  <si>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</si>
  <si>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</si>
  <si>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</si>
  <si>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</si>
  <si>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</si>
  <si>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</si>
  <si>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</si>
  <si>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</si>
  <si>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</si>
  <si>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</si>
  <si>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</si>
  <si>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</si>
  <si>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</si>
  <si>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</si>
  <si>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</si>
  <si>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</si>
  <si>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</si>
  <si>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</si>
  <si>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</si>
  <si>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</si>
  <si>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</si>
  <si>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</si>
  <si>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</si>
  <si>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</si>
  <si>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</si>
  <si>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</si>
  <si>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</si>
  <si>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</si>
  <si>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</si>
  <si>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</si>
  <si>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</si>
  <si>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</si>
  <si>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</si>
  <si>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</si>
  <si>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</si>
  <si>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</si>
  <si>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</si>
  <si>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</si>
  <si>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</si>
  <si>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</si>
  <si>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</si>
  <si>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</si>
  <si>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</si>
  <si>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</si>
  <si>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</si>
  <si>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</si>
  <si>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</si>
  <si>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</si>
  <si>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</si>
  <si>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</si>
  <si>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</si>
  <si>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</si>
  <si>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</si>
  <si>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</si>
  <si>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</si>
  <si>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</si>
  <si>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</si>
  <si>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</si>
  <si>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</si>
  <si>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</si>
  <si>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</si>
  <si>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</si>
  <si>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</si>
  <si>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</si>
  <si>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</si>
  <si>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</si>
  <si>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</si>
  <si>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</si>
  <si>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</si>
  <si>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</si>
  <si>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</si>
  <si>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</si>
  <si>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</si>
  <si>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</si>
  <si>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</si>
  <si>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</si>
  <si>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</si>
  <si>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</si>
  <si>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</si>
  <si>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</si>
  <si>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</si>
  <si>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</si>
  <si>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</si>
  <si>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</si>
  <si>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</si>
  <si>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</si>
  <si>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</si>
  <si>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</si>
  <si>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</si>
  <si>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</si>
  <si>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</si>
  <si>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</si>
  <si>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</si>
  <si>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</si>
  <si>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</si>
  <si>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</si>
  <si>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</si>
  <si>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</si>
  <si>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</si>
  <si>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</si>
  <si>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</si>
  <si>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</si>
  <si>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</si>
  <si>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</si>
  <si>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</si>
  <si>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</si>
  <si>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</si>
  <si>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</si>
  <si>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</si>
  <si>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</si>
  <si>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</si>
  <si>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</si>
  <si>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</si>
  <si>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</si>
  <si>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</si>
  <si>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</si>
  <si>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</si>
  <si>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</si>
  <si>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</si>
  <si>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</si>
  <si>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</si>
  <si>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</si>
  <si>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</si>
  <si>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</si>
  <si>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</si>
  <si>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</si>
  <si>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</si>
  <si>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</si>
  <si>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</si>
  <si>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</si>
  <si>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</si>
  <si>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</si>
  <si>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</si>
  <si>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</si>
  <si>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</si>
  <si>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</si>
  <si>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</si>
  <si>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</si>
  <si>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</si>
  <si>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</si>
  <si>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</si>
  <si>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</si>
  <si>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</si>
  <si>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</si>
  <si>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</si>
  <si>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</si>
  <si>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</si>
  <si>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</si>
  <si>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</si>
  <si>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</si>
  <si>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</si>
  <si>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</si>
  <si>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</si>
  <si>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</si>
  <si>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</si>
  <si>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</si>
  <si>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</si>
  <si>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</si>
  <si>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</si>
  <si>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</si>
  <si>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</si>
  <si>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</si>
  <si>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</si>
  <si>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</si>
  <si>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</si>
  <si>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</si>
  <si>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</si>
  <si>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</si>
  <si>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</si>
  <si>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</si>
  <si>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</si>
  <si>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</si>
  <si>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</si>
  <si>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</si>
  <si>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</si>
  <si>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</si>
  <si>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</si>
  <si>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</si>
  <si>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</si>
  <si>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</si>
  <si>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</si>
  <si>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</si>
  <si>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</si>
  <si>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</si>
  <si>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</si>
  <si>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</si>
  <si>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</si>
  <si>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</si>
  <si>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</si>
  <si>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</si>
  <si>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</si>
  <si>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</si>
  <si>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</si>
  <si>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</si>
  <si>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</si>
  <si>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</si>
  <si>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</si>
  <si>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</si>
  <si>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</si>
  <si>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</si>
  <si>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</si>
  <si>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</si>
  <si>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</si>
  <si>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</si>
  <si>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</si>
  <si>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</si>
  <si>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</si>
  <si>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</si>
  <si>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</si>
  <si>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</si>
  <si>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</si>
  <si>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</si>
  <si>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</si>
  <si>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</si>
  <si>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</si>
  <si>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</si>
  <si>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</si>
  <si>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</si>
  <si>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</si>
  <si>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</si>
  <si>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</si>
  <si>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</si>
  <si>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</si>
  <si>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</si>
  <si>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</si>
  <si>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</si>
  <si>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</si>
  <si>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</si>
  <si>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</si>
  <si>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</si>
  <si>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</si>
  <si>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</si>
  <si>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</si>
  <si>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</si>
  <si>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</si>
  <si>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</si>
  <si>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</si>
  <si>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</si>
  <si>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</si>
  <si>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</si>
  <si>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</si>
  <si>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</si>
  <si>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</si>
  <si>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</si>
  <si>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</si>
  <si>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</si>
  <si>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</si>
  <si>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</si>
  <si>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</si>
  <si>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</si>
  <si>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</si>
  <si>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</si>
  <si>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</si>
  <si>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</si>
  <si>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</si>
  <si>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</si>
  <si>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</si>
  <si>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</si>
  <si>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</si>
  <si>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</si>
  <si>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</si>
  <si>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</si>
  <si>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</si>
  <si>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</si>
  <si>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</si>
  <si>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</si>
  <si>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</si>
  <si>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</si>
  <si>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</si>
  <si>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</si>
  <si>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</si>
  <si>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</si>
  <si>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</si>
  <si>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</si>
  <si>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</si>
  <si>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</si>
  <si>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</si>
  <si>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</si>
  <si>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</si>
  <si>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</si>
  <si>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</si>
  <si>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</si>
  <si>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</si>
  <si>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</si>
  <si>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</si>
  <si>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</si>
  <si>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</si>
  <si>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</si>
  <si>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</si>
  <si>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</si>
  <si>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</si>
  <si>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</si>
  <si>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</si>
  <si>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</si>
  <si>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</si>
  <si>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</si>
  <si>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</si>
  <si>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</si>
  <si>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</si>
  <si>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</si>
  <si>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</si>
  <si>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</si>
  <si>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</si>
  <si>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</si>
  <si>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</si>
  <si>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</si>
  <si>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</si>
  <si>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</si>
  <si>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</si>
  <si>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</si>
  <si>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</si>
  <si>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</si>
  <si>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</si>
  <si>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</si>
  <si>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</si>
  <si>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</si>
  <si>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</si>
  <si>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</si>
  <si>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</si>
  <si>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</si>
  <si>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</si>
  <si>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</si>
  <si>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</si>
  <si>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</si>
  <si>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</si>
  <si>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</si>
  <si>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</si>
  <si>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</si>
  <si>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</si>
  <si>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</si>
  <si>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</si>
  <si>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</si>
  <si>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</si>
  <si>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</si>
  <si>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</si>
  <si>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</si>
  <si>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</si>
  <si>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</si>
  <si>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</si>
  <si>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</si>
  <si>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</si>
  <si>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</si>
  <si>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</si>
  <si>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</si>
  <si>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</si>
  <si>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</si>
  <si>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</si>
  <si>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</si>
  <si>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</si>
  <si>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</si>
  <si>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</si>
  <si>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</si>
  <si>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</si>
  <si>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</si>
  <si>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</si>
  <si>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</si>
  <si>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</si>
  <si>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</si>
  <si>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</si>
  <si>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</si>
  <si>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</si>
  <si>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</si>
  <si>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</si>
  <si>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</si>
  <si>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</si>
  <si>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</si>
  <si>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</si>
  <si>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</si>
  <si>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</si>
  <si>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</si>
  <si>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</si>
  <si>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</si>
  <si>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</si>
  <si>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</si>
  <si>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</si>
  <si>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</si>
  <si>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</si>
  <si>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</si>
  <si>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</si>
  <si>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</si>
  <si>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</si>
  <si>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</si>
  <si>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</si>
  <si>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</si>
  <si>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</si>
  <si>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</si>
  <si>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</si>
  <si>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</si>
  <si>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</si>
  <si>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</si>
  <si>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</si>
  <si>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</si>
  <si>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</si>
  <si>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</si>
  <si>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</si>
  <si>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</si>
  <si>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</si>
  <si>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</si>
  <si>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</si>
  <si>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</si>
  <si>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</si>
  <si>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</si>
  <si>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</si>
  <si>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</si>
  <si>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</si>
  <si>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</si>
  <si>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</si>
  <si>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</si>
  <si>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</si>
  <si>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</si>
  <si>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</si>
  <si>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</si>
  <si>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</si>
  <si>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</si>
  <si>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</si>
  <si>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</si>
  <si>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</si>
  <si>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</si>
  <si>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</si>
  <si>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</si>
  <si>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</si>
  <si>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</si>
  <si>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</si>
  <si>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</si>
  <si>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</si>
  <si>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</si>
  <si>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</si>
  <si>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</si>
  <si>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</si>
  <si>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</si>
  <si>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</si>
  <si>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</si>
  <si>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</si>
  <si>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</si>
  <si>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</si>
  <si>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</si>
  <si>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</si>
  <si>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</si>
  <si>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</si>
  <si>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</si>
  <si>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</si>
  <si>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</si>
  <si>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</si>
  <si>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</si>
  <si>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</si>
  <si>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</si>
  <si>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</si>
  <si>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</si>
  <si>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</si>
  <si>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</si>
  <si>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</si>
  <si>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</si>
  <si>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</si>
  <si>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</si>
  <si>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</si>
  <si>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</si>
  <si>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</si>
  <si>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</si>
  <si>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</si>
  <si>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</si>
  <si>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</si>
  <si>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</si>
  <si>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</si>
  <si>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</si>
  <si>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</si>
  <si>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</si>
  <si>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</si>
  <si>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</si>
  <si>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</si>
  <si>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</si>
  <si>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</si>
  <si>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</si>
  <si>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</si>
  <si>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</si>
  <si>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</si>
  <si>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</si>
  <si>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</si>
  <si>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</si>
  <si>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</si>
  <si>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</si>
  <si>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</si>
  <si>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</si>
  <si>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</si>
  <si>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</si>
  <si>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</si>
  <si>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</si>
  <si>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</si>
  <si>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</si>
  <si>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</si>
  <si>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</si>
  <si>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</si>
  <si>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</si>
  <si>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</si>
  <si>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</si>
  <si>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</si>
  <si>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</si>
  <si>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</si>
  <si>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</si>
  <si>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</si>
  <si>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</si>
  <si>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</si>
  <si>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</si>
  <si>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</si>
  <si>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</si>
  <si>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</si>
  <si>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</si>
  <si>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</si>
  <si>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</si>
  <si>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</si>
  <si>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</si>
  <si>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</si>
  <si>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</si>
  <si>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</si>
  <si>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</si>
  <si>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</si>
  <si>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</si>
  <si>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</si>
  <si>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</si>
  <si>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</si>
  <si>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</si>
  <si>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</si>
  <si>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</si>
  <si>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</si>
  <si>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</si>
  <si>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</si>
  <si>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</si>
  <si>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</si>
  <si>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</si>
  <si>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</si>
  <si>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</si>
  <si>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</si>
  <si>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</si>
  <si>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</si>
  <si>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</si>
  <si>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</si>
  <si>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</si>
  <si>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</si>
  <si>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</si>
  <si>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</si>
  <si>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</si>
  <si>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</si>
  <si>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</si>
  <si>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</si>
  <si>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</si>
  <si>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</si>
  <si>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</si>
  <si>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</si>
  <si>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</si>
  <si>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</si>
  <si>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</si>
  <si>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</si>
  <si>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</si>
  <si>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</si>
  <si>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</si>
  <si>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</si>
  <si>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</si>
  <si>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</si>
  <si>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</si>
  <si>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</si>
  <si>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</si>
  <si>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</si>
  <si>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</si>
  <si>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</si>
  <si>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</si>
  <si>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</si>
  <si>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</si>
  <si>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</si>
  <si>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</si>
  <si>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</si>
  <si>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</si>
  <si>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</si>
  <si>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</si>
  <si>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</si>
  <si>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</si>
  <si>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</si>
  <si>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</si>
  <si>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</si>
  <si>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</si>
  <si>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</si>
  <si>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</si>
  <si>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</si>
  <si>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</si>
  <si>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</si>
  <si>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</si>
  <si>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</si>
  <si>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</si>
  <si>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</si>
  <si>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</si>
  <si>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</si>
  <si>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</si>
  <si>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</si>
  <si>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</si>
  <si>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</si>
  <si>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</si>
  <si>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</si>
  <si>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</si>
  <si>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</si>
  <si>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</si>
  <si>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</si>
  <si>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</si>
  <si>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</si>
  <si>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</si>
  <si>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</si>
  <si>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</si>
  <si>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</si>
  <si>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</si>
  <si>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</si>
  <si>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</si>
  <si>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</si>
  <si>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</si>
  <si>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</si>
  <si>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</si>
  <si>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</si>
  <si>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</si>
  <si>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</si>
  <si>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</si>
  <si>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</si>
  <si>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</si>
  <si>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</si>
  <si>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</si>
  <si>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</si>
  <si>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</si>
  <si>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</si>
  <si>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</si>
  <si>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</si>
  <si>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</si>
  <si>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</si>
  <si>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</si>
  <si>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</si>
  <si>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</si>
  <si>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</si>
  <si>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</si>
  <si>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</si>
  <si>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</si>
  <si>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</si>
  <si>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</si>
  <si>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</si>
  <si>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</si>
  <si>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</si>
  <si>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</si>
  <si>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</si>
  <si>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</si>
  <si>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</si>
  <si>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</si>
  <si>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</si>
  <si>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</si>
  <si>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</si>
  <si>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</si>
  <si>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</si>
  <si>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</si>
  <si>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</si>
  <si>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</si>
  <si>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</si>
  <si>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</si>
  <si>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</si>
  <si>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</si>
  <si>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</si>
  <si>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</si>
  <si>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</si>
  <si>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</si>
  <si>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</si>
  <si>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</si>
  <si>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</si>
  <si>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</si>
  <si>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</si>
  <si>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</si>
  <si>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</si>
  <si>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</si>
  <si>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</si>
  <si>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</si>
  <si>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</si>
  <si>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</si>
  <si>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</si>
  <si>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</si>
  <si>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</si>
  <si>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</si>
  <si>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</si>
  <si>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</si>
  <si>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</si>
  <si>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</si>
  <si>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</si>
  <si>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</si>
  <si>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</si>
  <si>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</si>
  <si>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</si>
  <si>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</si>
  <si>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</si>
  <si>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</si>
  <si>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</si>
  <si>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</si>
  <si>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</si>
  <si>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</si>
  <si>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</si>
  <si>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</si>
  <si>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</si>
  <si>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</si>
  <si>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</si>
  <si>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</si>
  <si>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</si>
  <si>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</si>
  <si>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</si>
  <si>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</si>
  <si>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</si>
  <si>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</si>
  <si>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</si>
  <si>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</si>
  <si>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</si>
  <si>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</si>
  <si>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</si>
  <si>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</si>
  <si>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</si>
  <si>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</si>
  <si>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</si>
  <si>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</si>
  <si>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</si>
  <si>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</si>
  <si>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</si>
  <si>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</si>
  <si>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</si>
  <si>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</si>
  <si>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</si>
  <si>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</si>
  <si>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</si>
  <si>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</si>
  <si>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</si>
  <si>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</si>
  <si>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</si>
  <si>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</si>
  <si>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</si>
  <si>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</si>
  <si>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</si>
  <si>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</si>
  <si>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</si>
  <si>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</si>
  <si>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</si>
  <si>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</si>
  <si>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</si>
  <si>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</si>
  <si>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</si>
  <si>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</si>
  <si>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</si>
  <si>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</si>
  <si>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</si>
  <si>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</si>
  <si>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</si>
  <si>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</si>
  <si>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</si>
  <si>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</si>
  <si>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</si>
  <si>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</si>
  <si>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</si>
  <si>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</si>
  <si>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</si>
  <si>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</si>
  <si>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</si>
  <si>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</si>
  <si>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</si>
  <si>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</si>
  <si>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</si>
  <si>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</si>
  <si>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</si>
  <si>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</si>
  <si>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</si>
  <si>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</si>
  <si>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</si>
  <si>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</si>
  <si>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</si>
  <si>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</si>
  <si>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</si>
  <si>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</si>
  <si>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</si>
  <si>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</si>
  <si>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</si>
  <si>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</si>
  <si>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</si>
  <si>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</si>
  <si>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</si>
  <si>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</si>
  <si>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</si>
  <si>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</si>
  <si>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</si>
  <si>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</si>
  <si>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</si>
  <si>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</si>
  <si>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</si>
  <si>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</si>
  <si>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</si>
  <si>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</si>
  <si>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</si>
  <si>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</si>
  <si>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</si>
  <si>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</si>
  <si>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</si>
  <si>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</si>
  <si>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</si>
  <si>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</si>
  <si>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</si>
  <si>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</si>
  <si>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</si>
  <si>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</si>
  <si>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</si>
  <si>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</si>
  <si>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</si>
  <si>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</si>
  <si>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</si>
  <si>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</si>
  <si>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</si>
  <si>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</si>
  <si>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</si>
  <si>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</si>
  <si>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</si>
  <si>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</si>
  <si>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</si>
  <si>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</si>
  <si>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</si>
  <si>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</si>
  <si>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</si>
  <si>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</si>
  <si>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</si>
  <si>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</si>
  <si>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</si>
  <si>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</si>
  <si>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</si>
  <si>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</si>
  <si>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</si>
  <si>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</si>
  <si>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</si>
  <si>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</si>
  <si>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</si>
  <si>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</si>
  <si>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</si>
  <si>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</si>
  <si>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</si>
  <si>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</si>
  <si>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</si>
  <si>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</si>
  <si>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</si>
  <si>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</si>
  <si>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</si>
  <si>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</si>
  <si>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</si>
  <si>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</si>
  <si>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</si>
  <si>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</si>
  <si>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</si>
  <si>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</si>
  <si>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</si>
  <si>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</si>
  <si>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</si>
  <si>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</si>
  <si>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</si>
  <si>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</si>
  <si>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</si>
  <si>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</si>
  <si>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</si>
  <si>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</si>
  <si>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</si>
  <si>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</si>
  <si>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</si>
  <si>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</si>
  <si>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</si>
  <si>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</si>
  <si>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</si>
  <si>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</si>
  <si>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</si>
  <si>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</si>
  <si>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</si>
  <si>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</si>
  <si>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</si>
  <si>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</si>
  <si>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</si>
  <si>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</si>
  <si>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</si>
  <si>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</si>
  <si>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</si>
  <si>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</si>
  <si>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</si>
  <si>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</si>
  <si>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</si>
  <si>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</si>
  <si>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</si>
  <si>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</si>
  <si>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</si>
  <si>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</si>
  <si>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</si>
  <si>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</si>
  <si>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</si>
  <si>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</si>
  <si>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</si>
  <si>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</si>
  <si>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</si>
  <si>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</si>
  <si>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</si>
  <si>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</si>
  <si>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</si>
  <si>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</si>
  <si>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</si>
  <si>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</si>
  <si>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</si>
  <si>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</si>
  <si>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</si>
  <si>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</si>
  <si>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</si>
  <si>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</si>
  <si>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</si>
  <si>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</si>
  <si>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</si>
  <si>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</si>
  <si>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</si>
  <si>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</si>
  <si>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</si>
  <si>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</si>
  <si>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</si>
  <si>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</si>
  <si>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</si>
  <si>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</si>
  <si>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</si>
  <si>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</si>
  <si>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</si>
  <si>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</si>
  <si>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</si>
  <si>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</si>
  <si>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</si>
  <si>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</si>
  <si>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</si>
  <si>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</si>
  <si>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</si>
  <si>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</si>
  <si>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</si>
  <si>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</si>
  <si>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</si>
  <si>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</si>
  <si>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</si>
  <si>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</si>
  <si>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</si>
  <si>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</si>
  <si>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</si>
  <si>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</si>
  <si>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</si>
  <si>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</si>
  <si>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</si>
  <si>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</si>
  <si>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</si>
  <si>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</si>
  <si>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</si>
  <si>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</si>
  <si>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</si>
  <si>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</si>
  <si>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</si>
  <si>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</si>
  <si>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</si>
  <si>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</si>
  <si>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</si>
  <si>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</si>
  <si>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</si>
  <si>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</si>
  <si>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</si>
  <si>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</si>
  <si>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</si>
  <si>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</si>
  <si>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</si>
  <si>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</si>
  <si>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</si>
  <si>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</si>
  <si>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</si>
  <si>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</si>
  <si>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</si>
  <si>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</si>
  <si>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</si>
  <si>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</si>
  <si>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</si>
  <si>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</si>
  <si>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</si>
  <si>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</si>
  <si>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</si>
  <si>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</si>
  <si>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</si>
  <si>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</si>
  <si>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</si>
  <si>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</si>
  <si>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</si>
  <si>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</si>
  <si>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</si>
  <si>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</si>
  <si>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</si>
  <si>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</si>
  <si>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</si>
  <si>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</si>
  <si>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</si>
  <si>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</si>
  <si>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</si>
  <si>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</si>
  <si>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</si>
  <si>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</si>
  <si>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</si>
  <si>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</si>
  <si>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</si>
  <si>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</si>
  <si>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</si>
  <si>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</si>
  <si>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</si>
  <si>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</si>
  <si>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</si>
  <si>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</si>
  <si>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</si>
  <si>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</si>
  <si>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</si>
  <si>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</si>
  <si>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</si>
  <si>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</si>
  <si>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</si>
  <si>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</si>
  <si>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</si>
  <si>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</si>
  <si>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</si>
  <si>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</si>
  <si>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</si>
  <si>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</si>
  <si>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</si>
  <si>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</si>
  <si>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</si>
  <si>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</si>
  <si>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</si>
  <si>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</si>
  <si>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</si>
  <si>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</si>
  <si>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</si>
  <si>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</si>
  <si>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</si>
  <si>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</si>
  <si>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</si>
  <si>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</si>
  <si>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</si>
  <si>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</si>
  <si>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</si>
  <si>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</si>
  <si>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</si>
  <si>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</si>
  <si>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</si>
  <si>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</si>
  <si>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</si>
  <si>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</si>
  <si>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</si>
  <si>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</si>
  <si>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</si>
  <si>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</si>
  <si>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</si>
  <si>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</si>
  <si>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</si>
  <si>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</si>
  <si>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</si>
  <si>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</si>
  <si>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</si>
  <si>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</si>
  <si>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</si>
  <si>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</si>
  <si>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</si>
  <si>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</si>
  <si>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</si>
  <si>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</si>
  <si>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</si>
  <si>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</si>
  <si>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</si>
  <si>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</si>
  <si>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</si>
  <si>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</si>
  <si>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</si>
  <si>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</si>
  <si>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</si>
  <si>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</si>
  <si>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</si>
  <si>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</si>
  <si>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</si>
  <si>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</si>
  <si>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</si>
  <si>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</si>
  <si>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</si>
  <si>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</si>
  <si>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</si>
  <si>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</si>
  <si>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</si>
  <si>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</si>
  <si>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</si>
  <si>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</si>
  <si>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</si>
  <si>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</si>
  <si>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</si>
  <si>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</si>
  <si>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</si>
  <si>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</si>
  <si>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</si>
  <si>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</si>
  <si>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</si>
  <si>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</si>
  <si>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</si>
  <si>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</si>
  <si>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</si>
  <si>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</si>
  <si>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</si>
  <si>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</si>
  <si>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</si>
  <si>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</si>
  <si>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</si>
  <si>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</si>
  <si>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</si>
  <si>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</si>
  <si>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</si>
  <si>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</si>
  <si>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</si>
  <si>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</si>
  <si>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</si>
  <si>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</si>
  <si>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</si>
  <si>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</si>
  <si>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</si>
  <si>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</si>
  <si>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</si>
  <si>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</si>
  <si>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</si>
  <si>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</si>
  <si>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</si>
  <si>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</si>
  <si>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</si>
  <si>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</si>
  <si>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</si>
  <si>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</si>
  <si>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</si>
  <si>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</si>
  <si>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</si>
  <si>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</si>
  <si>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</si>
  <si>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</si>
  <si>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</si>
  <si>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</si>
  <si>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</si>
  <si>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</si>
  <si>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</si>
  <si>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</si>
  <si>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</si>
  <si>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</si>
  <si>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</si>
  <si>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</si>
  <si>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</si>
  <si>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</si>
  <si>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</si>
  <si>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</si>
  <si>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</si>
  <si>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</si>
  <si>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</si>
  <si>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</si>
  <si>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</si>
  <si>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</si>
  <si>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</si>
  <si>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</si>
  <si>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</si>
  <si>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</si>
  <si>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</si>
  <si>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</si>
  <si>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</si>
  <si>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</si>
  <si>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</si>
  <si>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</si>
  <si>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</si>
  <si>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</si>
  <si>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</si>
  <si>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</si>
  <si>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</si>
  <si>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</si>
  <si>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</si>
  <si>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</si>
  <si>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</si>
  <si>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</si>
  <si>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</si>
  <si>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</si>
  <si>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</si>
  <si>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</si>
  <si>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</si>
  <si>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</si>
  <si>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</si>
  <si>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</si>
  <si>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</si>
  <si>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</si>
  <si>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</si>
  <si>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</si>
  <si>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</si>
  <si>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</si>
  <si>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</si>
  <si>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</si>
  <si>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</si>
  <si>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</si>
  <si>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</si>
  <si>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</si>
  <si>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</si>
  <si>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</si>
  <si>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</si>
  <si>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</si>
  <si>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</si>
  <si>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</si>
  <si>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</si>
  <si>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</si>
  <si>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</si>
  <si>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</si>
  <si>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</si>
  <si>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</si>
  <si>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</si>
  <si>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</si>
  <si>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</si>
  <si>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</si>
  <si>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</si>
  <si>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</si>
  <si>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</si>
  <si>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</si>
  <si>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</si>
  <si>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</si>
  <si>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</si>
  <si>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</si>
  <si>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</si>
  <si>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</si>
  <si>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</si>
  <si>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</si>
  <si>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</si>
  <si>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</si>
  <si>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</si>
  <si>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</si>
  <si>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</si>
  <si>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</si>
  <si>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</si>
  <si>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</si>
  <si>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</si>
  <si>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</si>
  <si>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</si>
  <si>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</si>
  <si>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</si>
  <si>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</si>
  <si>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</si>
  <si>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</si>
  <si>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</si>
  <si>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</si>
  <si>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</si>
  <si>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</si>
  <si>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</si>
  <si>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</si>
  <si>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</si>
  <si>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</si>
  <si>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</si>
  <si>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</si>
  <si>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</si>
  <si>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</si>
  <si>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</si>
  <si>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</si>
  <si>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</si>
  <si>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</si>
  <si>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</si>
  <si>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</si>
  <si>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</si>
  <si>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</si>
  <si>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</si>
  <si>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</si>
  <si>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</si>
  <si>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</si>
  <si>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</si>
  <si>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</si>
  <si>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</si>
  <si>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</si>
  <si>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</si>
  <si>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</si>
  <si>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</si>
  <si>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</si>
  <si>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</si>
  <si>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</si>
  <si>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</si>
  <si>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</si>
  <si>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</si>
  <si>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</si>
  <si>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</si>
  <si>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</si>
  <si>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</si>
  <si>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</si>
  <si>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</si>
  <si>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</si>
  <si>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</si>
  <si>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</si>
  <si>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</si>
  <si>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</si>
  <si>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</si>
  <si>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</si>
  <si>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</si>
  <si>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</si>
  <si>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</si>
  <si>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</si>
  <si>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</si>
  <si>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</si>
  <si>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</si>
  <si>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</si>
  <si>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</si>
  <si>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</si>
  <si>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</si>
  <si>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</si>
  <si>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</si>
  <si>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</si>
  <si>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</si>
  <si>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</si>
  <si>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</si>
  <si>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</si>
  <si>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</si>
  <si>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</si>
  <si>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</si>
  <si>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</si>
  <si>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</si>
  <si>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</si>
  <si>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</si>
  <si>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</si>
  <si>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</si>
  <si>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</si>
  <si>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</si>
  <si>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</si>
  <si>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</si>
  <si>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</si>
  <si>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</si>
  <si>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</si>
  <si>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</si>
  <si>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</si>
  <si>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</si>
  <si>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</si>
  <si>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</si>
  <si>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</si>
  <si>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</si>
  <si>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</si>
  <si>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</si>
  <si>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</si>
  <si>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</si>
  <si>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</si>
  <si>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</si>
  <si>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</si>
  <si>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</si>
  <si>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</si>
  <si>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</si>
  <si>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</si>
  <si>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</si>
  <si>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</si>
  <si>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</si>
  <si>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</si>
  <si>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</si>
  <si>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</si>
  <si>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</si>
  <si>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</si>
  <si>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</si>
  <si>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</si>
  <si>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</si>
  <si>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</si>
  <si>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</si>
  <si>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</si>
  <si>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</si>
  <si>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</si>
  <si>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</si>
  <si>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</si>
  <si>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</si>
  <si>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</si>
  <si>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</si>
  <si>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</si>
  <si>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</si>
  <si>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</si>
  <si>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</si>
  <si>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</si>
  <si>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</si>
  <si>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</si>
  <si>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</si>
  <si>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</si>
  <si>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</si>
  <si>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</si>
  <si>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</si>
  <si>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</si>
  <si>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</si>
  <si>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</si>
  <si>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</si>
  <si>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</si>
  <si>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</si>
  <si>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</si>
  <si>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</si>
  <si>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</si>
  <si>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</si>
  <si>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</si>
  <si>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</si>
  <si>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</si>
  <si>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</si>
  <si>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</si>
  <si>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</si>
  <si>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</si>
  <si>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</si>
  <si>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</si>
  <si>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</si>
  <si>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</si>
  <si>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</si>
  <si>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</si>
  <si>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</si>
  <si>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</si>
  <si>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</si>
  <si>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</si>
  <si>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</si>
  <si>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</si>
  <si>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</si>
  <si>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</si>
  <si>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</si>
  <si>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</si>
  <si>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</si>
  <si>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</si>
  <si>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</si>
  <si>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</si>
  <si>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</si>
  <si>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</si>
  <si>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</si>
  <si>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</si>
  <si>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</si>
  <si>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</si>
  <si>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</si>
  <si>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</si>
  <si>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</si>
  <si>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</si>
  <si>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</si>
  <si>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</si>
  <si>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</si>
  <si>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</si>
  <si>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</si>
  <si>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</si>
  <si>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</si>
  <si>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</si>
  <si>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</si>
  <si>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</si>
  <si>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</si>
  <si>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</si>
  <si>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</si>
  <si>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</si>
  <si>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</si>
  <si>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</si>
  <si>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</si>
  <si>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</si>
  <si>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</si>
  <si>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</si>
  <si>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</si>
  <si>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</si>
  <si>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</si>
  <si>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</si>
  <si>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</si>
  <si>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</si>
  <si>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</si>
  <si>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</si>
  <si>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</si>
  <si>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</si>
  <si>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</si>
  <si>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</si>
  <si>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</si>
  <si>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</si>
  <si>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</si>
  <si>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</si>
  <si>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</si>
  <si>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</si>
  <si>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</si>
  <si>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</si>
  <si>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</si>
  <si>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</si>
  <si>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</si>
  <si>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</si>
  <si>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</si>
  <si>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</si>
  <si>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</si>
  <si>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</si>
  <si>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</si>
  <si>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</si>
  <si>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</si>
  <si>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</si>
  <si>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</si>
  <si>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</si>
  <si>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</si>
  <si>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</si>
  <si>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</si>
  <si>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</si>
  <si>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</si>
  <si>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</si>
  <si>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</si>
  <si>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</si>
  <si>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</si>
  <si>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</si>
  <si>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</si>
  <si>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</si>
  <si>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</si>
  <si>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</si>
  <si>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</si>
  <si>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</si>
  <si>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</si>
  <si>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</si>
  <si>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</si>
  <si>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</si>
  <si>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</si>
  <si>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</si>
  <si>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</si>
  <si>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</si>
  <si>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</si>
  <si>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</si>
  <si>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</si>
  <si>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</si>
  <si>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</si>
  <si>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</si>
  <si>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</si>
  <si>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</si>
  <si>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</si>
  <si>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</si>
  <si>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</si>
  <si>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</si>
  <si>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</si>
  <si>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</si>
  <si>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</si>
  <si>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</si>
  <si>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</si>
  <si>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</si>
  <si>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</si>
  <si>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</si>
  <si>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</si>
  <si>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</si>
  <si>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</si>
  <si>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</si>
  <si>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</si>
  <si>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</si>
  <si>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</si>
  <si>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</si>
  <si>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</si>
  <si>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</si>
  <si>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</si>
  <si>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</si>
  <si>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</si>
  <si>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</si>
  <si>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</si>
  <si>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</si>
  <si>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</si>
  <si>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</si>
  <si>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</si>
  <si>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</si>
  <si>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</si>
  <si>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</si>
  <si>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</si>
  <si>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</si>
  <si>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</si>
  <si>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</si>
  <si>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</si>
  <si>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</si>
  <si>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</si>
  <si>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</si>
  <si>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</si>
  <si>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</si>
  <si>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</si>
  <si>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</si>
  <si>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</si>
  <si>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</si>
  <si>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</si>
  <si>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</si>
  <si>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</si>
  <si>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</si>
  <si>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</si>
  <si>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</si>
  <si>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</si>
  <si>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</si>
  <si>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</si>
  <si>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</si>
  <si>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</si>
  <si>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</si>
  <si>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</si>
  <si>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</si>
  <si>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</si>
  <si>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</si>
  <si>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</si>
  <si>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</si>
  <si>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</si>
  <si>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</si>
  <si>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</si>
  <si>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</si>
  <si>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</si>
  <si>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</si>
  <si>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</si>
  <si>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</si>
  <si>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</si>
  <si>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</si>
  <si>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</si>
  <si>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</si>
  <si>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</si>
  <si>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</si>
  <si>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</si>
  <si>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</si>
  <si>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</si>
  <si>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</si>
  <si>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</si>
  <si>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</si>
  <si>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</si>
  <si>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</si>
  <si>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</si>
  <si>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</si>
  <si>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</si>
  <si>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</si>
  <si>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</si>
  <si>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</si>
  <si>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</si>
  <si>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</si>
  <si>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</si>
  <si>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</si>
  <si>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</si>
  <si>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</si>
  <si>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</si>
  <si>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</si>
  <si>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</si>
  <si>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</si>
  <si>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</si>
  <si>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</si>
  <si>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</si>
  <si>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</si>
  <si>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</si>
  <si>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</si>
  <si>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</si>
  <si>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</si>
  <si>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</si>
  <si>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</si>
  <si>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</si>
  <si>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</si>
  <si>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</si>
  <si>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</si>
  <si>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</si>
  <si>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</si>
  <si>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</si>
  <si>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</si>
  <si>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</si>
  <si>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</si>
  <si>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</si>
  <si>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</si>
  <si>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</si>
  <si>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</si>
  <si>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</si>
  <si>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</si>
  <si>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</si>
  <si>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</si>
  <si>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</si>
  <si>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</si>
  <si>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</si>
  <si>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</si>
  <si>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</si>
  <si>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</si>
  <si>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</si>
  <si>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</si>
  <si>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</si>
  <si>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</si>
  <si>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</si>
  <si>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</si>
  <si>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</si>
  <si>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</si>
  <si>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</si>
  <si>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</si>
  <si>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</si>
  <si>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</si>
  <si>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</si>
  <si>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</si>
  <si>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</si>
  <si>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</si>
  <si>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</si>
  <si>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</si>
  <si>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</si>
  <si>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</si>
  <si>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</si>
  <si>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</si>
  <si>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</si>
  <si>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</si>
  <si>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</si>
  <si>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</si>
  <si>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</si>
  <si>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</si>
  <si>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</si>
  <si>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</si>
  <si>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</si>
  <si>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</si>
  <si>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</si>
  <si>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</si>
  <si>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</si>
  <si>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</si>
  <si>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</si>
  <si>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</si>
  <si>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</si>
  <si>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</si>
  <si>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</si>
  <si>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</si>
  <si>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</si>
  <si>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</si>
  <si>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</si>
  <si>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</si>
  <si>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</si>
  <si>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</si>
  <si>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</si>
  <si>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</si>
  <si>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</si>
  <si>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</si>
  <si>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</si>
  <si>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</si>
  <si>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</si>
  <si>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</si>
  <si>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</si>
  <si>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</si>
  <si>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</si>
  <si>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</si>
  <si>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</si>
  <si>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</si>
  <si>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</si>
  <si>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</si>
  <si>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</si>
  <si>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</si>
  <si>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</si>
  <si>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</si>
  <si>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</si>
  <si>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</si>
  <si>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</si>
  <si>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</si>
  <si>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</si>
  <si>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</si>
  <si>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</si>
  <si>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</si>
  <si>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</si>
  <si>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</si>
  <si>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</si>
  <si>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</si>
  <si>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</si>
  <si>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</si>
  <si>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</si>
  <si>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</si>
  <si>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</si>
  <si>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</si>
  <si>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</si>
  <si>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</si>
  <si>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</si>
  <si>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</si>
  <si>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</si>
  <si>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</si>
  <si>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</si>
  <si>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</si>
  <si>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</si>
  <si>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</si>
  <si>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</si>
  <si>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</si>
  <si>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</si>
  <si>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</si>
  <si>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</si>
  <si>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</si>
  <si>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</si>
  <si>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</si>
  <si>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</si>
  <si>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</si>
  <si>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</si>
  <si>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</si>
  <si>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</si>
  <si>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</si>
  <si>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</si>
  <si>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</si>
  <si>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</si>
  <si>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</si>
  <si>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</si>
  <si>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</si>
  <si>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</si>
  <si>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</si>
  <si>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</si>
  <si>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</si>
  <si>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</si>
  <si>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</si>
  <si>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</si>
  <si>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</si>
  <si>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</si>
  <si>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</si>
  <si>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</si>
  <si>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</si>
  <si>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</si>
  <si>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</si>
  <si>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</si>
  <si>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</si>
  <si>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</si>
  <si>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</si>
  <si>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</si>
  <si>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</si>
  <si>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</si>
  <si>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</si>
  <si>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</si>
  <si>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</si>
  <si>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</si>
  <si>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</si>
  <si>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</si>
  <si>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</si>
  <si>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</si>
  <si>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</si>
  <si>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</si>
  <si>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</si>
  <si>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</si>
  <si>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</si>
  <si>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</si>
  <si>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</si>
  <si>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</si>
  <si>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</si>
  <si>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</si>
  <si>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</si>
  <si>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</si>
  <si>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</si>
  <si>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</si>
  <si>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</si>
  <si>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</si>
  <si>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</si>
  <si>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</si>
  <si>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</si>
  <si>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</si>
  <si>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</si>
  <si>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</si>
  <si>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</si>
  <si>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</si>
  <si>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</si>
  <si>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</si>
  <si>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</si>
  <si>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</si>
  <si>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</si>
  <si>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</si>
  <si>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</si>
  <si>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</si>
  <si>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</si>
  <si>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</si>
  <si>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</si>
  <si>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</si>
  <si>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</si>
  <si>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</si>
  <si>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</si>
  <si>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</si>
  <si>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</si>
  <si>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</si>
  <si>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</si>
  <si>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</si>
  <si>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</si>
  <si>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</si>
  <si>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</si>
  <si>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</si>
  <si>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</si>
  <si>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</si>
  <si>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</si>
  <si>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</si>
  <si>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</si>
  <si>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</si>
  <si>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</si>
  <si>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</si>
  <si>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</si>
  <si>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</si>
  <si>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</si>
  <si>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</si>
  <si>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</si>
  <si>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</si>
  <si>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</si>
  <si>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</si>
  <si>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</si>
  <si>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</si>
  <si>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</si>
  <si>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</si>
  <si>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</si>
  <si>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</si>
  <si>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</si>
  <si>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</si>
  <si>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</si>
  <si>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</si>
  <si>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</si>
  <si>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</si>
  <si>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</si>
  <si>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</si>
  <si>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</si>
  <si>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</si>
  <si>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</si>
  <si>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</si>
  <si>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</si>
  <si>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</si>
  <si>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</si>
  <si>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</si>
  <si>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</si>
  <si>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</si>
  <si>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</si>
  <si>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</si>
  <si>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</si>
  <si>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</si>
  <si>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</si>
  <si>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</si>
  <si>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</si>
  <si>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</si>
  <si>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</si>
  <si>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</si>
  <si>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</si>
  <si>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</si>
  <si>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</si>
  <si>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</si>
  <si>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</si>
  <si>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</si>
  <si>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</si>
  <si>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</si>
  <si>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</si>
  <si>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</si>
  <si>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</si>
  <si>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</si>
  <si>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</si>
  <si>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</si>
  <si>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</si>
  <si>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</si>
  <si>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</si>
  <si>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</si>
  <si>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</si>
  <si>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</si>
  <si>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</si>
  <si>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</si>
  <si>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</si>
  <si>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</si>
  <si>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</si>
  <si>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</si>
  <si>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</si>
  <si>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</si>
  <si>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</si>
  <si>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</si>
  <si>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</si>
  <si>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</si>
  <si>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</si>
  <si>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</si>
  <si>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</si>
  <si>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</si>
  <si>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</si>
  <si>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</si>
  <si>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</si>
  <si>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</si>
  <si>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</si>
  <si>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</si>
  <si>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</si>
  <si>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</si>
  <si>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</si>
  <si>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</si>
  <si>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</si>
  <si>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</si>
  <si>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</si>
  <si>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</si>
  <si>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</si>
  <si>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</si>
  <si>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</si>
  <si>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</si>
  <si>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</si>
  <si>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</si>
  <si>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</si>
  <si>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</si>
  <si>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</si>
  <si>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</si>
  <si>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</si>
  <si>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</si>
  <si>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</si>
  <si>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</si>
  <si>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</si>
  <si>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</si>
  <si>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</si>
  <si>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</si>
  <si>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</si>
  <si>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</si>
  <si>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</si>
  <si>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</si>
  <si>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</si>
  <si>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</si>
  <si>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</si>
  <si>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</si>
  <si>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</si>
  <si>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</si>
  <si>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</si>
  <si>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</si>
  <si>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</si>
  <si>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</si>
  <si>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</si>
  <si>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</si>
  <si>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</si>
  <si>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</si>
  <si>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</si>
  <si>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</si>
  <si>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</si>
  <si>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</si>
  <si>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</si>
  <si>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</si>
  <si>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</si>
  <si>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</si>
  <si>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</si>
  <si>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</si>
  <si>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</si>
  <si>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</si>
  <si>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</si>
  <si>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</si>
  <si>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</si>
  <si>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</si>
  <si>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</si>
  <si>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</si>
  <si>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</si>
  <si>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</si>
  <si>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</si>
  <si>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</si>
  <si>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</si>
  <si>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</si>
  <si>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</si>
  <si>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</si>
  <si>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</si>
  <si>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</si>
  <si>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</si>
  <si>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</si>
  <si>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</si>
  <si>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</si>
  <si>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</si>
  <si>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</si>
  <si>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</si>
  <si>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</si>
  <si>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</si>
  <si>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</si>
  <si>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</si>
  <si>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</si>
  <si>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</si>
  <si>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</si>
  <si>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</si>
  <si>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</si>
  <si>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</si>
  <si>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</si>
  <si>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</si>
  <si>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</si>
  <si>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</si>
  <si>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</si>
  <si>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</si>
  <si>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</si>
  <si>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</si>
  <si>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</si>
  <si>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</si>
  <si>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</si>
  <si>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</si>
  <si>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</si>
  <si>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</si>
  <si>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</si>
  <si>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</si>
  <si>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</si>
  <si>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</si>
  <si>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</si>
  <si>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</si>
  <si>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</si>
  <si>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</si>
  <si>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</si>
  <si>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</si>
  <si>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</si>
  <si>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</si>
  <si>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</si>
  <si>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</si>
  <si>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</si>
  <si>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</si>
  <si>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</si>
  <si>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</si>
  <si>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</si>
  <si>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</si>
  <si>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</si>
  <si>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</si>
  <si>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</si>
  <si>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</si>
  <si>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</si>
  <si>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</si>
  <si>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</si>
  <si>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</si>
  <si>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</si>
  <si>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</si>
  <si>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</si>
  <si>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</si>
  <si>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</si>
  <si>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</si>
  <si>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</si>
  <si>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</si>
  <si>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</si>
  <si>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</si>
  <si>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</si>
  <si>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</si>
  <si>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</si>
  <si>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</si>
  <si>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</si>
  <si>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</si>
  <si>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</si>
  <si>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</si>
  <si>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</si>
  <si>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</si>
  <si>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</si>
  <si>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</si>
  <si>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</si>
  <si>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</si>
  <si>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</si>
  <si>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</si>
  <si>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</si>
  <si>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</si>
  <si>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</si>
  <si>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</si>
  <si>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</si>
  <si>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</si>
  <si>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</si>
  <si>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</si>
  <si>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</si>
  <si>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</si>
  <si>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</si>
  <si>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</si>
  <si>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</si>
  <si>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</si>
  <si>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</si>
  <si>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</si>
  <si>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</si>
  <si>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</si>
  <si>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</si>
  <si>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</si>
  <si>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</si>
  <si>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</si>
  <si>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</si>
  <si>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</si>
  <si>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</si>
  <si>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</si>
  <si>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</si>
  <si>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</si>
  <si>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</si>
  <si>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</si>
  <si>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</si>
  <si>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</si>
  <si>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</si>
  <si>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</si>
  <si>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</si>
  <si>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</si>
  <si>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</si>
  <si>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</si>
  <si>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</si>
  <si>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</si>
  <si>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</si>
  <si>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</si>
  <si>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</si>
  <si>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</si>
  <si>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</si>
  <si>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</si>
  <si>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</si>
  <si>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</si>
  <si>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</si>
  <si>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</si>
  <si>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</si>
  <si>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</si>
  <si>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</si>
  <si>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</si>
  <si>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</si>
  <si>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</si>
  <si>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</si>
  <si>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</si>
  <si>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</si>
  <si>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</si>
  <si>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</si>
  <si>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</si>
  <si>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</si>
  <si>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</si>
  <si>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</si>
  <si>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</si>
  <si>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</si>
  <si>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</si>
  <si>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</si>
  <si>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</si>
  <si>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</si>
  <si>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</si>
  <si>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</si>
  <si>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</si>
  <si>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</si>
  <si>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</si>
  <si>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</si>
  <si>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</si>
  <si>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</si>
  <si>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</si>
  <si>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</si>
  <si>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</si>
  <si>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</si>
  <si>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</si>
  <si>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</si>
  <si>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</si>
  <si>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</si>
  <si>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</si>
  <si>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</si>
  <si>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</si>
  <si>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</si>
  <si>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</si>
  <si>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</si>
  <si>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</si>
  <si>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</si>
  <si>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</si>
  <si>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</si>
  <si>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</si>
  <si>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</si>
  <si>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</si>
  <si>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</si>
  <si>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</si>
  <si>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</si>
  <si>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</si>
  <si>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</si>
  <si>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</si>
  <si>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</si>
  <si>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</si>
  <si>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</si>
  <si>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</si>
  <si>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</si>
  <si>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</si>
  <si>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</si>
  <si>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</si>
  <si>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</si>
  <si>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</si>
  <si>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</si>
  <si>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</si>
  <si>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</si>
  <si>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</si>
  <si>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</si>
  <si>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</si>
  <si>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</si>
  <si>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</si>
  <si>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</si>
  <si>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</si>
  <si>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</si>
  <si>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</si>
  <si>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</si>
  <si>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</si>
  <si>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</si>
  <si>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</si>
  <si>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</si>
  <si>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</si>
  <si>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</si>
  <si>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</si>
  <si>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</si>
  <si>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</si>
  <si>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</si>
  <si>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</si>
  <si>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</si>
  <si>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</si>
  <si>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</si>
  <si>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</si>
  <si>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</si>
  <si>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</si>
  <si>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</si>
  <si>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</si>
  <si>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</si>
  <si>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</si>
  <si>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</si>
  <si>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</si>
  <si>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</si>
  <si>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</si>
  <si>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</si>
  <si>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</si>
  <si>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</si>
  <si>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</si>
  <si>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</si>
  <si>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</si>
  <si>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</si>
  <si>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</si>
  <si>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</si>
  <si>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</si>
  <si>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</si>
  <si>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</si>
  <si>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</si>
  <si>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</si>
  <si>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</si>
  <si>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</si>
  <si>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</si>
  <si>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</si>
  <si>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</si>
  <si>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</si>
  <si>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</si>
  <si>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</si>
  <si>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</si>
  <si>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</si>
  <si>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</si>
  <si>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</si>
  <si>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</si>
  <si>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</si>
  <si>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</si>
  <si>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</si>
  <si>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</si>
  <si>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</si>
  <si>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</si>
  <si>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</si>
  <si>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</si>
  <si>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</si>
  <si>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</si>
  <si>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</si>
  <si>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</si>
  <si>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</si>
  <si>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</si>
  <si>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</si>
  <si>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</si>
  <si>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</si>
  <si>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</si>
  <si>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</si>
  <si>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</si>
  <si>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</si>
  <si>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</si>
  <si>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</si>
  <si>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</si>
  <si>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</si>
  <si>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</si>
  <si>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</si>
  <si>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</si>
  <si>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</si>
  <si>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</si>
  <si>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</si>
  <si>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</si>
  <si>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</si>
  <si>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</si>
  <si>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</si>
  <si>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</si>
  <si>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</si>
  <si>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</si>
  <si>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</si>
  <si>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</si>
  <si>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</si>
  <si>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</si>
  <si>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</si>
  <si>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</si>
  <si>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</si>
  <si>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</si>
  <si>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</si>
  <si>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</si>
  <si>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</si>
  <si>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</si>
  <si>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</si>
  <si>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</si>
  <si>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</si>
  <si>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</si>
  <si>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</si>
  <si>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</si>
  <si>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</si>
  <si>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</si>
  <si>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</si>
  <si>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</si>
  <si>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</si>
  <si>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</si>
  <si>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</si>
  <si>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</si>
  <si>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</si>
  <si>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</si>
  <si>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</si>
  <si>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</si>
  <si>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</si>
  <si>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</si>
  <si>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</si>
  <si>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</si>
  <si>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</si>
  <si>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</si>
  <si>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</si>
  <si>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</si>
  <si>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</si>
  <si>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</si>
  <si>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</si>
  <si>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</si>
  <si>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</si>
  <si>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</si>
  <si>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</si>
  <si>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</si>
  <si>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</si>
  <si>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</si>
  <si>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</si>
  <si>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</si>
  <si>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</si>
  <si>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</si>
  <si>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</si>
  <si>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</si>
  <si>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</si>
  <si>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</si>
  <si>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</si>
  <si>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</si>
  <si>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</si>
  <si>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</si>
  <si>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</si>
  <si>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</si>
  <si>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</si>
  <si>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</si>
  <si>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</si>
  <si>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</si>
  <si>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</si>
  <si>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</si>
  <si>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</si>
  <si>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</si>
  <si>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</si>
  <si>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</si>
  <si>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</si>
  <si>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</si>
  <si>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</si>
  <si>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</si>
  <si>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</si>
  <si>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</si>
  <si>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</si>
  <si>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</si>
  <si>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</si>
  <si>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</si>
  <si>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</si>
  <si>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</si>
  <si>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</si>
  <si>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</si>
  <si>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</si>
  <si>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</si>
  <si>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</si>
  <si>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</si>
  <si>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</si>
  <si>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</si>
  <si>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</si>
  <si>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</si>
  <si>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</si>
  <si>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</si>
  <si>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</si>
  <si>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</si>
  <si>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</si>
  <si>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</si>
  <si>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</si>
  <si>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</si>
  <si>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</si>
  <si>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</si>
  <si>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</si>
  <si>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</si>
  <si>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</si>
  <si>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</si>
  <si>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</si>
  <si>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</si>
  <si>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</si>
  <si>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</si>
  <si>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</si>
  <si>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</si>
  <si>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</si>
  <si>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</si>
  <si>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</si>
  <si>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</si>
  <si>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</si>
  <si>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</si>
  <si>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</si>
  <si>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</si>
  <si>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</si>
  <si>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</si>
  <si>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</si>
  <si>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</si>
  <si>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</si>
  <si>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</si>
  <si>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</si>
  <si>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</si>
  <si>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</si>
  <si>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</si>
  <si>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</si>
  <si>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</si>
  <si>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</si>
  <si>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</si>
  <si>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</si>
  <si>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</si>
  <si>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</si>
  <si>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</si>
  <si>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</si>
  <si>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</si>
  <si>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</si>
  <si>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</si>
  <si>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</si>
  <si>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</si>
  <si>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</si>
  <si>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</si>
  <si>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</si>
  <si>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</si>
  <si>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</si>
  <si>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</si>
  <si>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</si>
  <si>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</si>
  <si>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</si>
  <si>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</si>
  <si>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</si>
  <si>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</si>
  <si>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</si>
  <si>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</si>
  <si>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</si>
  <si>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</si>
  <si>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</si>
  <si>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</si>
  <si>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</si>
  <si>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</si>
  <si>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</si>
  <si>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</si>
  <si>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</si>
  <si>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</si>
  <si>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</si>
  <si>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</si>
  <si>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</si>
  <si>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</si>
  <si>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</si>
  <si>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</si>
  <si>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</si>
  <si>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</si>
  <si>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</si>
  <si>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</si>
  <si>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</si>
  <si>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</si>
  <si>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</si>
  <si>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</si>
  <si>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</si>
  <si>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</si>
  <si>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</si>
  <si>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</si>
  <si>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</si>
  <si>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</si>
  <si>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</si>
  <si>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</si>
  <si>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</si>
  <si>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</si>
  <si>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</si>
  <si>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</si>
  <si>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</si>
  <si>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</si>
  <si>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</si>
  <si>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</si>
  <si>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</si>
  <si>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</si>
  <si>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</si>
  <si>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</si>
  <si>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</si>
  <si>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</si>
  <si>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</si>
  <si>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</si>
  <si>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</si>
  <si>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</si>
  <si>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</si>
  <si>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</si>
  <si>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</si>
  <si>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</si>
  <si>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</si>
  <si>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</si>
  <si>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</si>
  <si>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</si>
  <si>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</si>
  <si>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</si>
  <si>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</si>
  <si>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</si>
  <si>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</si>
  <si>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</si>
  <si>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</si>
  <si>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</si>
  <si>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</si>
  <si>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</si>
  <si>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</si>
  <si>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</si>
  <si>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</si>
  <si>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</si>
  <si>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</si>
  <si>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</si>
  <si>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</si>
  <si>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</si>
  <si>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</si>
  <si>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</si>
  <si>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</si>
  <si>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</si>
  <si>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</si>
  <si>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</si>
  <si>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</si>
  <si>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</si>
  <si>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</si>
  <si>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</si>
  <si>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</si>
  <si>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</si>
  <si>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</si>
  <si>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</si>
  <si>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</si>
  <si>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</si>
  <si>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</si>
  <si>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</si>
  <si>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</si>
  <si>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</si>
  <si>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</si>
  <si>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</si>
  <si>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</si>
  <si>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</si>
  <si>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</si>
  <si>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</si>
  <si>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</si>
  <si>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</si>
  <si>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</si>
  <si>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</si>
  <si>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</si>
  <si>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</si>
  <si>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</si>
  <si>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</si>
  <si>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</si>
  <si>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</si>
  <si>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</si>
  <si>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</si>
  <si>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</si>
  <si>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</si>
  <si>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</si>
  <si>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</si>
  <si>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</si>
  <si>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</si>
  <si>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</si>
  <si>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</si>
  <si>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</si>
  <si>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</si>
  <si>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</si>
  <si>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</si>
  <si>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</si>
  <si>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</si>
  <si>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</si>
  <si>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</si>
  <si>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</si>
  <si>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</si>
  <si>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</si>
  <si>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</si>
  <si>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</si>
  <si>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</si>
  <si>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</si>
  <si>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</si>
  <si>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</si>
  <si>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</si>
  <si>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</si>
  <si>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</si>
  <si>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</si>
  <si>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</si>
  <si>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</si>
  <si>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</si>
  <si>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</si>
  <si>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</si>
  <si>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</si>
  <si>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</si>
  <si>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</si>
  <si>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</si>
  <si>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</si>
  <si>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</si>
  <si>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</si>
  <si>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</si>
  <si>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</si>
  <si>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</si>
  <si>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</si>
  <si>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</si>
  <si>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</si>
  <si>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</si>
  <si>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</si>
  <si>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</si>
  <si>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</si>
  <si>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</si>
  <si>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</si>
  <si>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</si>
  <si>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</si>
  <si>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</si>
  <si>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</si>
  <si>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</si>
  <si>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</si>
  <si>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</si>
  <si>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</si>
  <si>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</si>
  <si>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</si>
  <si>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</si>
  <si>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</si>
  <si>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</si>
  <si>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</si>
  <si>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</si>
  <si>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</si>
  <si>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</si>
  <si>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</si>
  <si>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</si>
  <si>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</si>
  <si>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</si>
  <si>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</si>
  <si>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</si>
  <si>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</si>
  <si>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</si>
  <si>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</si>
  <si>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</si>
  <si>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</si>
  <si>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</si>
  <si>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</si>
  <si>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</si>
  <si>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</si>
  <si>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</si>
  <si>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</si>
  <si>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</si>
  <si>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</si>
  <si>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</si>
  <si>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</si>
  <si>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</si>
  <si>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</si>
  <si>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</si>
  <si>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</si>
  <si>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</si>
  <si>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</si>
  <si>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</si>
  <si>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</si>
  <si>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</si>
  <si>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</si>
  <si>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</si>
  <si>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</si>
  <si>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</si>
  <si>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</si>
  <si>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</si>
  <si>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</si>
  <si>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</si>
  <si>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</si>
  <si>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</si>
  <si>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</si>
  <si>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</si>
  <si>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</si>
  <si>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</si>
  <si>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</si>
  <si>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</si>
  <si>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</si>
  <si>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</si>
  <si>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</si>
  <si>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</si>
  <si>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</si>
  <si>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</si>
  <si>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</si>
  <si>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</si>
  <si>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</si>
  <si>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</si>
  <si>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</si>
  <si>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</si>
  <si>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</si>
  <si>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</si>
  <si>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</si>
  <si>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</si>
  <si>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</si>
  <si>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</si>
  <si>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</si>
  <si>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</si>
  <si>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</si>
  <si>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</si>
  <si>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</si>
  <si>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</si>
  <si>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</si>
  <si>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</si>
  <si>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</si>
  <si>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</si>
  <si>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</si>
  <si>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</si>
  <si>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</si>
  <si>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</si>
  <si>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</si>
  <si>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</si>
  <si>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</si>
  <si>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</si>
  <si>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</si>
  <si>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</si>
  <si>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</si>
  <si>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</si>
  <si>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</si>
  <si>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</si>
  <si>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</si>
  <si>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</si>
  <si>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</si>
  <si>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</si>
  <si>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</si>
  <si>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</si>
  <si>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</si>
  <si>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</si>
  <si>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</si>
  <si>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</si>
  <si>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</si>
  <si>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</si>
  <si>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</si>
  <si>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</si>
  <si>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</si>
  <si>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</si>
  <si>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</si>
  <si>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</si>
  <si>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</si>
  <si>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</si>
  <si>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</si>
  <si>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</si>
  <si>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</si>
  <si>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</si>
  <si>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</si>
  <si>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</si>
  <si>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</si>
  <si>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</si>
  <si>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</si>
  <si>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</si>
  <si>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</si>
  <si>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</si>
  <si>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</si>
  <si>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</si>
  <si>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</si>
  <si>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</si>
  <si>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</si>
  <si>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</si>
  <si>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</si>
  <si>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</si>
  <si>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</si>
  <si>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</si>
  <si>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</si>
  <si>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</si>
  <si>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</si>
  <si>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</si>
  <si>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</si>
  <si>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</si>
  <si>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</si>
  <si>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</si>
  <si>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</si>
  <si>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</si>
  <si>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</si>
  <si>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</si>
  <si>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</si>
  <si>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</si>
  <si>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</si>
  <si>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</si>
  <si>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</si>
  <si>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</si>
  <si>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</si>
  <si>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</si>
  <si>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</si>
  <si>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</si>
  <si>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</si>
  <si>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</si>
  <si>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</si>
  <si>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</si>
  <si>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</si>
  <si>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</si>
  <si>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</si>
  <si>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</si>
  <si>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</si>
  <si>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</si>
  <si>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</si>
  <si>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</si>
  <si>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</si>
  <si>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</si>
  <si>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</si>
  <si>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</si>
  <si>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</si>
  <si>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</si>
  <si>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</si>
  <si>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</si>
  <si>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</si>
  <si>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</si>
  <si>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</si>
  <si>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</si>
  <si>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</si>
  <si>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</si>
  <si>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</si>
  <si>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</si>
  <si>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</si>
  <si>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</si>
  <si>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</si>
  <si>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</si>
  <si>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</si>
  <si>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</si>
  <si>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</si>
  <si>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</si>
  <si>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</si>
  <si>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</si>
  <si>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</si>
  <si>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</si>
  <si>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</si>
  <si>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</si>
  <si>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</si>
  <si>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</si>
  <si>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</si>
  <si>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</si>
  <si>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</si>
  <si>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</si>
  <si>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</si>
  <si>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</si>
  <si>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</si>
  <si>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</si>
  <si>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</si>
  <si>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</si>
  <si>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</si>
  <si>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</si>
  <si>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</si>
  <si>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</si>
  <si>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</si>
  <si>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</si>
  <si>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</si>
  <si>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</si>
  <si>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</si>
  <si>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</si>
  <si>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</si>
  <si>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</si>
  <si>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</si>
  <si>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</si>
  <si>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</si>
  <si>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</si>
  <si>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</si>
  <si>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</si>
  <si>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</si>
  <si>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</si>
  <si>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</si>
  <si>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</si>
  <si>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</si>
  <si>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</si>
  <si>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</si>
  <si>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</si>
  <si>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</si>
  <si>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</si>
  <si>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</si>
  <si>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</si>
  <si>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</si>
  <si>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</si>
  <si>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</si>
  <si>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</si>
  <si>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</si>
  <si>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</si>
  <si>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</si>
  <si>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</si>
  <si>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</si>
  <si>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</si>
  <si>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</si>
  <si>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</si>
  <si>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</si>
  <si>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</si>
  <si>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</si>
  <si>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</si>
  <si>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</si>
  <si>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</si>
  <si>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</si>
  <si>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</si>
  <si>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</si>
  <si>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</si>
  <si>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</si>
  <si>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</si>
  <si>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</si>
  <si>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</si>
  <si>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</si>
  <si>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</si>
  <si>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</si>
  <si>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</si>
  <si>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</si>
  <si>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</si>
  <si>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</si>
  <si>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</si>
  <si>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</si>
  <si>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</si>
  <si>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</si>
  <si>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</si>
  <si>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</si>
  <si>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</si>
  <si>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</si>
  <si>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</si>
  <si>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</si>
  <si>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</si>
  <si>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</si>
  <si>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</si>
  <si>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</si>
  <si>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</si>
  <si>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</si>
  <si>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</si>
  <si>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</si>
  <si>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</si>
  <si>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</si>
  <si>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</si>
  <si>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</si>
  <si>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</si>
  <si>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</si>
  <si>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</si>
  <si>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</si>
  <si>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</si>
  <si>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</si>
  <si>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</si>
  <si>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</si>
  <si>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</si>
  <si>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</si>
  <si>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</si>
  <si>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</si>
  <si>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</si>
  <si>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</si>
  <si>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</si>
  <si>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</si>
  <si>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</si>
  <si>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</si>
  <si>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</si>
  <si>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</si>
  <si>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</si>
  <si>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</si>
  <si>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</si>
  <si>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</si>
  <si>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</si>
  <si>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</si>
  <si>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</si>
  <si>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</si>
  <si>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</si>
  <si>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</si>
  <si>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</si>
  <si>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</si>
  <si>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</si>
  <si>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</si>
  <si>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</si>
  <si>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</si>
  <si>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</si>
  <si>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</si>
  <si>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</si>
  <si>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</si>
  <si>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</si>
  <si>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</si>
  <si>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</si>
  <si>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</si>
  <si>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</si>
  <si>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</si>
  <si>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</si>
  <si>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</si>
  <si>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</si>
  <si>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</si>
  <si>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</si>
  <si>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</si>
  <si>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</si>
  <si>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</si>
  <si>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</si>
  <si>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</si>
  <si>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</si>
  <si>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</si>
  <si>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</si>
  <si>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</si>
  <si>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</si>
  <si>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</si>
  <si>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</si>
  <si>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</si>
  <si>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</si>
  <si>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</si>
  <si>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</si>
  <si>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</si>
  <si>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</si>
  <si>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</si>
  <si>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</si>
  <si>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</si>
  <si>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</si>
  <si>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</si>
  <si>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</si>
  <si>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</si>
  <si>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</si>
  <si>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</si>
  <si>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</si>
  <si>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</si>
  <si>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</si>
  <si>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</si>
  <si>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</si>
  <si>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</si>
  <si>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</si>
  <si>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</si>
  <si>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</si>
  <si>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</si>
  <si>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</si>
  <si>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</si>
  <si>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</si>
  <si>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</si>
  <si>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</si>
  <si>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</si>
  <si>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</si>
  <si>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</si>
  <si>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</si>
  <si>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</si>
  <si>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</si>
  <si>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</si>
  <si>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</si>
  <si>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</si>
  <si>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</si>
  <si>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</si>
  <si>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</si>
  <si>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</si>
  <si>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</si>
  <si>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</si>
  <si>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</si>
  <si>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</si>
  <si>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</si>
  <si>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</si>
  <si>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</si>
  <si>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</si>
  <si>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</si>
  <si>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</si>
  <si>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</si>
  <si>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</si>
  <si>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</si>
  <si>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</si>
  <si>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</si>
  <si>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</si>
  <si>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</si>
  <si>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</si>
  <si>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</si>
  <si>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</si>
  <si>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</si>
  <si>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</si>
  <si>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</si>
  <si>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</si>
  <si>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</si>
  <si>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</si>
  <si>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</si>
  <si>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</si>
  <si>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</si>
  <si>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</si>
  <si>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</si>
  <si>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</si>
  <si>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</si>
  <si>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</si>
  <si>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</si>
  <si>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</si>
  <si>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</si>
  <si>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</si>
  <si>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</si>
  <si>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</si>
  <si>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</si>
  <si>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</si>
  <si>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</si>
  <si>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</si>
  <si>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</si>
  <si>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</si>
  <si>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</si>
  <si>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</si>
  <si>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</si>
  <si>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</si>
  <si>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</si>
  <si>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</si>
  <si>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</si>
  <si>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</si>
  <si>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</si>
  <si>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</si>
  <si>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</si>
  <si>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</si>
  <si>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</si>
  <si>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</si>
  <si>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</si>
  <si>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</si>
  <si>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</si>
  <si>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</si>
  <si>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</si>
  <si>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</si>
  <si>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</si>
  <si>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</si>
  <si>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</si>
  <si>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</si>
  <si>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</si>
  <si>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</si>
  <si>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</si>
  <si>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</si>
  <si>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</si>
  <si>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</si>
  <si>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</si>
  <si>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</si>
  <si>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</si>
  <si>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</si>
  <si>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</si>
  <si>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</si>
  <si>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</si>
  <si>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</si>
  <si>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</si>
  <si>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</si>
  <si>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</si>
  <si>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</si>
  <si>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</si>
  <si>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</si>
  <si>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</si>
  <si>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</si>
  <si>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</si>
  <si>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</si>
  <si>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</si>
  <si>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</si>
  <si>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</si>
  <si>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</si>
  <si>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</si>
  <si>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</si>
  <si>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</si>
  <si>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</si>
  <si>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</si>
  <si>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</si>
  <si>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</si>
  <si>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</si>
  <si>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</si>
  <si>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</si>
  <si>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</si>
  <si>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</si>
  <si>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</si>
  <si>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</si>
  <si>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</si>
  <si>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</si>
  <si>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</si>
  <si>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</si>
  <si>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</si>
  <si>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</si>
  <si>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</si>
  <si>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</si>
  <si>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</si>
  <si>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</si>
  <si>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</si>
  <si>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</si>
  <si>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</si>
  <si>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</si>
  <si>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</si>
  <si>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</si>
  <si>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</si>
  <si>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</si>
  <si>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</si>
  <si>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</si>
  <si>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</si>
  <si>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</si>
  <si>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</si>
  <si>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</si>
  <si>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</si>
  <si>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</si>
  <si>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</si>
  <si>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</si>
  <si>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</si>
  <si>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</si>
  <si>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</si>
  <si>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</si>
  <si>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</si>
  <si>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</si>
  <si>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</si>
  <si>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</si>
  <si>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</si>
  <si>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</si>
  <si>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</si>
  <si>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</si>
  <si>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</si>
  <si>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</si>
  <si>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</si>
  <si>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</si>
  <si>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</si>
  <si>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</si>
  <si>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</si>
  <si>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</si>
  <si>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</si>
  <si>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</si>
  <si>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</si>
  <si>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</si>
  <si>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</si>
  <si>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</si>
  <si>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</si>
  <si>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</si>
  <si>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</si>
  <si>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</si>
  <si>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</si>
  <si>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</si>
  <si>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</si>
  <si>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</si>
  <si>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</si>
  <si>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</si>
  <si>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</si>
  <si>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</si>
  <si>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</si>
  <si>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</si>
  <si>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</si>
  <si>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</si>
  <si>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</si>
  <si>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</si>
  <si>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</si>
  <si>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</si>
  <si>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</si>
  <si>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</si>
  <si>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</si>
  <si>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</si>
  <si>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</si>
  <si>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</si>
  <si>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</si>
  <si>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</si>
  <si>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</si>
  <si>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</si>
  <si>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</si>
  <si>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</si>
  <si>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</si>
  <si>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</si>
  <si>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</si>
  <si>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</si>
  <si>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</si>
  <si>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</si>
  <si>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</si>
  <si>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</si>
  <si>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</si>
  <si>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</si>
  <si>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</si>
  <si>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</si>
  <si>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</si>
  <si>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</si>
  <si>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</si>
  <si>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</si>
  <si>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</si>
  <si>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</si>
  <si>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</si>
  <si>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</si>
  <si>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</si>
  <si>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</si>
  <si>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</si>
  <si>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</si>
  <si>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</si>
  <si>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</si>
  <si>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</si>
  <si>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</si>
  <si>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</si>
  <si>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</si>
  <si>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</si>
  <si>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</si>
  <si>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</si>
  <si>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</si>
  <si>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</si>
  <si>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</si>
  <si>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</si>
  <si>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</si>
  <si>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</si>
  <si>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</si>
  <si>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</si>
  <si>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</si>
  <si>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</si>
  <si>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</si>
  <si>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</si>
  <si>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</si>
  <si>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</si>
  <si>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</si>
  <si>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</si>
  <si>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</si>
  <si>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</si>
  <si>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</si>
  <si>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</si>
  <si>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</si>
  <si>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</si>
  <si>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</si>
  <si>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</si>
  <si>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</si>
  <si>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</si>
  <si>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</si>
  <si>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</si>
  <si>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</si>
  <si>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</si>
  <si>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</si>
  <si>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</si>
  <si>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</si>
  <si>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</si>
  <si>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</si>
  <si>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</si>
  <si>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</si>
  <si>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</si>
  <si>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</si>
  <si>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</si>
  <si>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</si>
  <si>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</si>
  <si>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</si>
  <si>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</si>
  <si>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</si>
  <si>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</si>
  <si>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</si>
  <si>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</si>
  <si>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</si>
  <si>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</si>
  <si>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</si>
  <si>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</si>
  <si>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</si>
  <si>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</si>
  <si>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</si>
  <si>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</si>
  <si>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</si>
  <si>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</si>
  <si>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</si>
  <si>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</si>
  <si>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</si>
  <si>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</si>
  <si>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</si>
  <si>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</si>
  <si>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</si>
  <si>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</si>
  <si>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</si>
  <si>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</si>
  <si>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</si>
  <si>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</si>
  <si>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</si>
  <si>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</si>
  <si>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</si>
  <si>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</si>
  <si>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</si>
  <si>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</si>
  <si>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</si>
  <si>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</si>
  <si>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</si>
  <si>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</si>
  <si>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</si>
  <si>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</si>
  <si>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</si>
  <si>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</si>
  <si>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</si>
  <si>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</si>
  <si>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</si>
  <si>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</si>
  <si>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</si>
  <si>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</si>
  <si>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</si>
  <si>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</si>
  <si>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</si>
  <si>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</si>
  <si>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</si>
  <si>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</si>
  <si>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</si>
  <si>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</si>
  <si>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</si>
  <si>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</si>
  <si>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</si>
  <si>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</si>
  <si>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</si>
  <si>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</si>
  <si>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</si>
  <si>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</si>
  <si>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</si>
  <si>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</si>
  <si>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</si>
  <si>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</si>
  <si>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</si>
  <si>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</si>
  <si>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</si>
  <si>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</si>
  <si>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</si>
  <si>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</si>
  <si>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</si>
  <si>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</si>
  <si>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</si>
  <si>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</si>
  <si>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</si>
  <si>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</si>
  <si>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</si>
  <si>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</si>
  <si>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</si>
  <si>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</si>
  <si>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</si>
  <si>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</si>
  <si>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</si>
  <si>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</si>
  <si>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</si>
  <si>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</si>
  <si>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</si>
  <si>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</si>
  <si>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</si>
  <si>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</si>
  <si>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</si>
  <si>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</si>
  <si>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</si>
  <si>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</si>
  <si>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</si>
  <si>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</si>
  <si>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</si>
  <si>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</si>
  <si>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</si>
  <si>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</si>
  <si>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</si>
  <si>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</si>
  <si>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</si>
  <si>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</si>
  <si>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</si>
  <si>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</si>
  <si>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</si>
  <si>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</si>
  <si>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</si>
  <si>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</si>
  <si>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</si>
  <si>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</si>
  <si>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</si>
  <si>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</si>
  <si>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</si>
  <si>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</si>
  <si>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</si>
  <si>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</si>
  <si>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</si>
  <si>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</si>
  <si>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</si>
  <si>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</si>
  <si>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</si>
  <si>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</si>
  <si>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</si>
  <si>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</si>
  <si>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</si>
  <si>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</si>
  <si>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</si>
  <si>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</si>
  <si>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</si>
  <si>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</si>
  <si>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</si>
  <si>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</si>
  <si>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</si>
  <si>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</si>
  <si>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</si>
  <si>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</si>
  <si>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</si>
  <si>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</si>
  <si>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</si>
  <si>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</si>
  <si>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</si>
  <si>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</si>
  <si>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</si>
  <si>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</si>
  <si>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</si>
  <si>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</si>
  <si>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</si>
  <si>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</si>
  <si>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</si>
  <si>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</si>
  <si>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</si>
  <si>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</si>
  <si>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</si>
  <si>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</si>
  <si>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</si>
  <si>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</si>
  <si>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</si>
  <si>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</si>
  <si>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</si>
  <si>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</si>
  <si>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</si>
  <si>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</si>
  <si>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</si>
  <si>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</si>
  <si>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</si>
  <si>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</si>
  <si>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</si>
  <si>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</si>
  <si>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</si>
  <si>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</si>
  <si>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</si>
  <si>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</si>
  <si>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</si>
  <si>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</si>
  <si>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</si>
  <si>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</si>
  <si>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</si>
  <si>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</si>
  <si>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</si>
  <si>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</si>
  <si>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</si>
  <si>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</si>
  <si>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</si>
  <si>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</si>
  <si>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</si>
  <si>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</si>
  <si>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</si>
  <si>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</si>
  <si>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</si>
  <si>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</si>
  <si>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</si>
  <si>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</si>
  <si>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</si>
  <si>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</si>
  <si>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</si>
  <si>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</si>
  <si>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</si>
  <si>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</si>
  <si>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</si>
  <si>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</si>
  <si>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</si>
  <si>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</si>
  <si>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</si>
  <si>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</si>
  <si>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</si>
  <si>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</si>
  <si>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</si>
  <si>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</si>
  <si>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</si>
  <si>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</si>
  <si>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</si>
  <si>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</si>
  <si>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</si>
  <si>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</si>
  <si>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</si>
  <si>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</si>
  <si>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</si>
  <si>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</si>
  <si>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</si>
  <si>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</si>
  <si>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</si>
  <si>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</si>
  <si>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</si>
  <si>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</si>
  <si>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</si>
  <si>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</si>
  <si>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</si>
  <si>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</si>
  <si>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</si>
  <si>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</si>
  <si>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</si>
  <si>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</si>
  <si>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</si>
  <si>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</si>
  <si>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</si>
  <si>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</si>
  <si>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</si>
  <si>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</si>
  <si>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</si>
  <si>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</si>
  <si>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</si>
  <si>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</si>
  <si>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</si>
  <si>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</si>
  <si>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</si>
  <si>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</si>
  <si>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</si>
  <si>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</si>
  <si>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</si>
  <si>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</si>
  <si>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</si>
  <si>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</si>
  <si>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</si>
  <si>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</si>
  <si>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</si>
  <si>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</si>
  <si>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</si>
  <si>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</si>
  <si>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</si>
  <si>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</si>
  <si>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</si>
  <si>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</si>
  <si>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</si>
  <si>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</si>
  <si>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</si>
  <si>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</si>
  <si>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</si>
  <si>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</si>
  <si>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</si>
  <si>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</si>
  <si>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</si>
  <si>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</si>
  <si>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</si>
  <si>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</si>
  <si>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</si>
  <si>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</si>
  <si>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</si>
  <si>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</si>
  <si>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</si>
  <si>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</si>
  <si>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</si>
  <si>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</si>
  <si>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</si>
  <si>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</si>
  <si>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</si>
  <si>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</si>
  <si>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</si>
  <si>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</si>
  <si>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</si>
  <si>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</si>
  <si>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</si>
  <si>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</si>
  <si>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</si>
  <si>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</si>
  <si>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</si>
  <si>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</si>
  <si>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</si>
  <si>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</si>
  <si>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</si>
  <si>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</si>
  <si>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</si>
  <si>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</si>
  <si>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</si>
  <si>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</si>
  <si>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</si>
  <si>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</si>
  <si>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</si>
  <si>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</si>
  <si>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</si>
  <si>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</si>
  <si>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</si>
  <si>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</si>
  <si>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</si>
  <si>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</si>
  <si>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</si>
  <si>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</si>
  <si>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</si>
  <si>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</si>
  <si>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</si>
  <si>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</si>
  <si>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</si>
  <si>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</si>
  <si>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</si>
  <si>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</si>
  <si>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</si>
  <si>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</si>
  <si>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</si>
  <si>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</si>
  <si>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</si>
  <si>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</si>
  <si>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</si>
  <si>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</si>
  <si>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</si>
  <si>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</si>
  <si>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</si>
  <si>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</si>
  <si>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</si>
  <si>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</si>
  <si>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</si>
  <si>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</si>
  <si>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</si>
  <si>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</si>
  <si>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</si>
  <si>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</si>
  <si>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</si>
  <si>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</si>
  <si>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</si>
  <si>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</si>
  <si>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</si>
  <si>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</si>
  <si>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</si>
  <si>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</si>
  <si>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</si>
  <si>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</si>
  <si>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</si>
  <si>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</si>
  <si>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</si>
  <si>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</si>
  <si>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</si>
  <si>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</si>
  <si>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</si>
  <si>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</si>
  <si>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</si>
  <si>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</si>
  <si>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</si>
  <si>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</si>
  <si>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</si>
  <si>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</si>
  <si>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</si>
  <si>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</si>
  <si>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</si>
  <si>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</si>
  <si>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</si>
  <si>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</si>
  <si>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</si>
  <si>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</si>
  <si>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</si>
  <si>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</si>
  <si>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</si>
  <si>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</si>
  <si>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</si>
  <si>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</si>
  <si>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</si>
  <si>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</si>
  <si>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</si>
  <si>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</si>
  <si>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</si>
  <si>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</si>
  <si>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</si>
  <si>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</si>
  <si>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</si>
  <si>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</si>
  <si>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</si>
  <si>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</si>
  <si>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</si>
  <si>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</si>
  <si>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</si>
  <si>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</si>
  <si>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</si>
  <si>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</si>
  <si>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</si>
  <si>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</si>
  <si>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</si>
  <si>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</si>
  <si>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</si>
  <si>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</si>
  <si>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</si>
  <si>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</si>
  <si>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</si>
  <si>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</si>
  <si>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</si>
  <si>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</si>
  <si>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</si>
  <si>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</si>
  <si>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</si>
  <si>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</si>
  <si>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</si>
  <si>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</si>
  <si>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</si>
  <si>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</si>
  <si>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</si>
  <si>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</si>
  <si>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</si>
  <si>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</si>
  <si>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</si>
  <si>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</si>
  <si>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</si>
  <si>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</si>
  <si>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</si>
  <si>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</si>
  <si>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</si>
  <si>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</si>
  <si>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</si>
  <si>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</si>
  <si>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</si>
  <si>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</si>
  <si>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</si>
  <si>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</si>
  <si>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</si>
  <si>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</si>
  <si>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</si>
  <si>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</si>
  <si>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</si>
  <si>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</si>
  <si>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</si>
  <si>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</si>
  <si>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</si>
  <si>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</si>
  <si>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</si>
  <si>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</si>
  <si>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</si>
  <si>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</si>
  <si>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</si>
  <si>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</si>
  <si>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</si>
  <si>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</si>
  <si>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</si>
  <si>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</si>
  <si>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</si>
  <si>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</si>
  <si>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</si>
  <si>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</si>
  <si>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</si>
  <si>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</si>
  <si>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</si>
  <si>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</si>
  <si>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</si>
  <si>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</si>
  <si>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</si>
  <si>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</si>
  <si>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</si>
  <si>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</si>
  <si>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</si>
  <si>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</si>
  <si>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</si>
  <si>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</si>
  <si>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</si>
  <si>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</si>
  <si>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</si>
  <si>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</si>
  <si>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</si>
  <si>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</si>
  <si>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</si>
  <si>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</si>
  <si>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</si>
  <si>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</si>
  <si>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</si>
  <si>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</si>
  <si>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</si>
  <si>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</si>
  <si>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</si>
  <si>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</si>
  <si>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</si>
  <si>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</si>
  <si>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</si>
  <si>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</si>
  <si>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</si>
  <si>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</si>
  <si>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</si>
  <si>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</si>
  <si>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</si>
  <si>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</si>
  <si>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</si>
  <si>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</si>
  <si>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</si>
  <si>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</si>
  <si>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</si>
  <si>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</si>
  <si>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</si>
  <si>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</si>
  <si>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</si>
  <si>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</si>
  <si>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</si>
  <si>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</si>
  <si>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</si>
  <si>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</si>
  <si>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</si>
  <si>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</si>
  <si>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</si>
  <si>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</si>
  <si>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</si>
  <si>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</si>
  <si>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</si>
  <si>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</si>
  <si>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</si>
  <si>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</si>
  <si>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</si>
  <si>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</si>
  <si>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</si>
  <si>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</si>
  <si>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</si>
  <si>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</si>
  <si>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</si>
  <si>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</si>
  <si>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</si>
  <si>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</si>
  <si>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</si>
  <si>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</si>
  <si>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</si>
  <si>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</si>
  <si>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</si>
  <si>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</si>
  <si>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</si>
  <si>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</si>
  <si>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</si>
  <si>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</si>
  <si>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</si>
  <si>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</si>
  <si>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</si>
  <si>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</si>
  <si>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</si>
  <si>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</si>
  <si>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</si>
  <si>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</si>
  <si>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</si>
  <si>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</si>
  <si>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</si>
  <si>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</si>
  <si>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</si>
  <si>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</si>
  <si>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</si>
  <si>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</si>
  <si>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</si>
  <si>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</si>
  <si>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</si>
  <si>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</si>
  <si>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</si>
  <si>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</si>
  <si>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</si>
  <si>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</si>
  <si>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</si>
  <si>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</si>
  <si>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</si>
  <si>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</si>
  <si>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</si>
  <si>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</si>
  <si>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</si>
  <si>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</si>
  <si>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</si>
  <si>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</si>
  <si>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</si>
  <si>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</si>
  <si>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</si>
  <si>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</si>
  <si>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</si>
  <si>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</si>
  <si>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</si>
  <si>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</si>
  <si>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</si>
  <si>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</si>
  <si>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</si>
  <si>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</si>
  <si>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</si>
  <si>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</si>
  <si>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</si>
  <si>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</si>
  <si>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</si>
  <si>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</si>
  <si>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</si>
  <si>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</si>
  <si>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</si>
  <si>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</si>
  <si>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</si>
  <si>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</si>
  <si>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</si>
  <si>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</si>
  <si>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</si>
  <si>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</si>
  <si>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</si>
  <si>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</si>
  <si>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</si>
  <si>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</si>
  <si>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</si>
  <si>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</si>
  <si>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</si>
  <si>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</si>
  <si>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</si>
  <si>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</si>
  <si>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</si>
  <si>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</si>
  <si>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</si>
  <si>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</si>
  <si>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</si>
  <si>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</si>
  <si>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</si>
  <si>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</si>
  <si>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</si>
  <si>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</si>
  <si>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</si>
  <si>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</si>
  <si>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</si>
  <si>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</si>
  <si>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</si>
  <si>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</si>
  <si>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</si>
  <si>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</si>
  <si>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</si>
  <si>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</si>
  <si>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</si>
  <si>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</si>
  <si>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</si>
  <si>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</si>
  <si>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</si>
  <si>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</si>
  <si>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</si>
  <si>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</si>
  <si>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</si>
  <si>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</si>
  <si>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</si>
  <si>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</si>
  <si>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</si>
  <si>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</si>
  <si>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</si>
  <si>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</si>
  <si>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</si>
  <si>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</si>
  <si>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</si>
  <si>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</si>
  <si>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</si>
  <si>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</si>
  <si>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</si>
  <si>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</si>
  <si>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</si>
  <si>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</si>
  <si>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</si>
  <si>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</si>
  <si>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</si>
  <si>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</si>
  <si>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</si>
  <si>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</si>
  <si>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</si>
  <si>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</si>
  <si>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</si>
  <si>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</si>
  <si>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</si>
  <si>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</si>
  <si>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</si>
  <si>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</si>
  <si>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</si>
  <si>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</si>
  <si>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</si>
  <si>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</si>
  <si>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</si>
  <si>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</si>
  <si>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</si>
  <si>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</si>
  <si>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</si>
  <si>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</si>
  <si>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</si>
  <si>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</si>
  <si>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</si>
  <si>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</si>
  <si>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</si>
  <si>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</si>
  <si>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</si>
  <si>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</si>
  <si>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</si>
  <si>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</si>
  <si>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</si>
  <si>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</si>
  <si>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</si>
  <si>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</si>
  <si>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</si>
  <si>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</si>
  <si>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</si>
  <si>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</si>
  <si>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</si>
  <si>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</si>
  <si>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</si>
  <si>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</si>
  <si>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</si>
  <si>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</si>
  <si>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</si>
  <si>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</si>
  <si>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</si>
  <si>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</si>
  <si>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</si>
  <si>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</si>
  <si>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</si>
  <si>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</si>
  <si>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</si>
  <si>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</si>
  <si>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</si>
  <si>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</si>
  <si>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</si>
  <si>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</si>
  <si>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</si>
  <si>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</si>
  <si>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</si>
  <si>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</si>
  <si>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</si>
  <si>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</si>
  <si>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</si>
  <si>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</si>
  <si>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</si>
  <si>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</si>
  <si>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</si>
  <si>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</si>
  <si>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</si>
  <si>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</si>
  <si>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</si>
  <si>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</si>
  <si>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</si>
  <si>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</si>
  <si>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</si>
  <si>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</si>
  <si>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</si>
  <si>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</si>
  <si>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</si>
  <si>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</si>
  <si>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</si>
  <si>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</si>
  <si>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</si>
  <si>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</si>
  <si>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</si>
  <si>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</si>
  <si>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</si>
  <si>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</si>
  <si>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</si>
  <si>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</si>
  <si>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</si>
  <si>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</si>
  <si>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</si>
  <si>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</si>
  <si>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</si>
  <si>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</si>
  <si>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</si>
  <si>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</si>
  <si>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</si>
  <si>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</si>
  <si>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</si>
  <si>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</si>
  <si>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</si>
  <si>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</si>
  <si>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</si>
  <si>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</si>
  <si>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</si>
  <si>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</si>
  <si>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</si>
  <si>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</si>
  <si>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</si>
  <si>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</si>
  <si>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</si>
  <si>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</si>
  <si>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</si>
  <si>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</si>
  <si>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</si>
  <si>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</si>
  <si>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</si>
  <si>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</si>
  <si>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</si>
  <si>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</si>
  <si>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</si>
  <si>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</si>
  <si>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</si>
  <si>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</si>
  <si>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</si>
  <si>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</si>
  <si>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</si>
  <si>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</si>
  <si>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</si>
  <si>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</si>
  <si>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</si>
  <si>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</si>
  <si>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</si>
  <si>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</si>
  <si>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</si>
  <si>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</si>
  <si>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</si>
  <si>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</si>
  <si>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</si>
  <si>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</si>
  <si>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</si>
  <si>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</si>
  <si>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</si>
  <si>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</si>
  <si>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</si>
  <si>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</si>
  <si>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</si>
  <si>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</si>
  <si>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</si>
  <si>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</si>
  <si>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</si>
  <si>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</si>
  <si>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</si>
  <si>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</si>
  <si>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</si>
  <si>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</si>
  <si>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</si>
  <si>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</si>
  <si>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</si>
  <si>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</si>
  <si>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</si>
  <si>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</si>
  <si>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</si>
  <si>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</si>
  <si>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</si>
  <si>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</si>
  <si>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</si>
  <si>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</si>
  <si>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</si>
  <si>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</si>
  <si>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</si>
  <si>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</si>
  <si>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</si>
  <si>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</si>
  <si>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</si>
  <si>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</si>
  <si>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</si>
  <si>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</si>
  <si>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</si>
  <si>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</si>
  <si>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</si>
  <si>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</si>
  <si>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</si>
  <si>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</si>
  <si>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</si>
  <si>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</si>
  <si>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</si>
  <si>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</si>
  <si>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</si>
  <si>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</si>
  <si>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</si>
  <si>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</si>
  <si>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</si>
  <si>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</si>
  <si>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</si>
  <si>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</si>
  <si>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</si>
  <si>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</si>
  <si>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</si>
  <si>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</si>
  <si>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</si>
  <si>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</si>
  <si>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</si>
  <si>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</si>
  <si>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</si>
  <si>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</si>
  <si>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</si>
  <si>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</si>
  <si>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</si>
  <si>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</si>
  <si>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</si>
  <si>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</si>
  <si>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</si>
  <si>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</si>
  <si>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</si>
  <si>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</si>
  <si>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</si>
  <si>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</si>
  <si>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</si>
  <si>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</si>
  <si>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</si>
  <si>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</si>
  <si>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</si>
  <si>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</si>
  <si>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</si>
  <si>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</si>
  <si>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</si>
  <si>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</si>
  <si>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</si>
  <si>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</si>
  <si>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</si>
  <si>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</si>
  <si>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</si>
  <si>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</si>
  <si>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</si>
  <si>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</si>
  <si>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</si>
  <si>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</si>
  <si>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</si>
  <si>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</si>
  <si>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</si>
  <si>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</si>
  <si>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</si>
  <si>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</si>
  <si>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</si>
  <si>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</si>
  <si>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</si>
  <si>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</si>
  <si>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</si>
  <si>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</si>
  <si>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</si>
  <si>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</si>
  <si>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</si>
  <si>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</si>
  <si>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</si>
  <si>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</si>
  <si>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</si>
  <si>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</si>
  <si>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</si>
  <si>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</si>
  <si>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</si>
  <si>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</si>
  <si>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</si>
  <si>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</si>
  <si>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</si>
  <si>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</si>
  <si>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</si>
  <si>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</si>
  <si>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</si>
  <si>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</si>
  <si>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</si>
  <si>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</si>
  <si>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</si>
  <si>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</si>
  <si>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</si>
  <si>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</si>
  <si>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</si>
  <si>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</si>
  <si>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</si>
  <si>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</si>
  <si>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</si>
  <si>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</si>
  <si>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</si>
  <si>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</si>
  <si>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</si>
  <si>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</si>
  <si>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</si>
  <si>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</si>
  <si>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</si>
  <si>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</si>
  <si>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</si>
  <si>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</si>
  <si>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</si>
  <si>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</si>
  <si>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</si>
  <si>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</si>
  <si>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</si>
  <si>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</si>
  <si>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</si>
  <si>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</si>
  <si>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</si>
  <si>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</si>
  <si>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</si>
  <si>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</si>
  <si>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</si>
  <si>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</si>
  <si>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</si>
  <si>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</si>
  <si>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</si>
  <si>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</si>
  <si>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</si>
  <si>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</si>
  <si>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</si>
  <si>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</si>
  <si>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</si>
  <si>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</si>
  <si>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</si>
  <si>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</si>
  <si>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</si>
  <si>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</si>
  <si>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</si>
  <si>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</si>
  <si>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</si>
  <si>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</si>
  <si>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</si>
  <si>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</si>
  <si>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</si>
  <si>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</si>
  <si>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</si>
  <si>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</si>
  <si>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</si>
  <si>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</si>
  <si>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</si>
  <si>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</si>
  <si>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</si>
  <si>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</si>
  <si>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</si>
  <si>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</si>
  <si>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</si>
  <si>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</si>
  <si>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</si>
  <si>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</si>
  <si>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</si>
  <si>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</si>
  <si>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</si>
  <si>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</si>
  <si>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</si>
  <si>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</si>
  <si>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</si>
  <si>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</si>
  <si>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</si>
  <si>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</si>
  <si>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</si>
  <si>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</si>
  <si>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</si>
  <si>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</si>
  <si>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</si>
  <si>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</si>
  <si>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</si>
  <si>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</si>
  <si>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</si>
  <si>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</si>
  <si>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</si>
  <si>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</si>
  <si>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</si>
  <si>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</si>
  <si>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</si>
  <si>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</si>
  <si>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</si>
  <si>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</si>
  <si>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</si>
  <si>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</si>
  <si>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</si>
  <si>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</si>
  <si>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</si>
  <si>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</si>
  <si>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</si>
  <si>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</si>
  <si>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</si>
  <si>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</si>
  <si>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</si>
  <si>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</si>
  <si>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</si>
  <si>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</si>
  <si>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</si>
  <si>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</si>
  <si>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</si>
  <si>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</si>
  <si>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</si>
  <si>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</si>
  <si>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</si>
  <si>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</si>
  <si>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</si>
  <si>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</si>
  <si>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</si>
  <si>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</si>
  <si>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</si>
  <si>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</si>
  <si>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</si>
  <si>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</si>
  <si>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</si>
  <si>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</si>
  <si>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</si>
  <si>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</si>
  <si>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</si>
  <si>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</si>
  <si>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</si>
  <si>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</si>
  <si>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</si>
  <si>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</si>
  <si>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</si>
  <si>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</si>
  <si>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</si>
  <si>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</si>
  <si>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</si>
  <si>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</si>
  <si>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</si>
  <si>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</si>
  <si>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</si>
  <si>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</si>
  <si>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</si>
  <si>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</si>
  <si>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</si>
  <si>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</si>
  <si>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</si>
  <si>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</si>
  <si>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</si>
  <si>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</si>
  <si>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</si>
  <si>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</si>
  <si>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</si>
  <si>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</si>
  <si>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</si>
  <si>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</si>
  <si>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</si>
  <si>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</si>
  <si>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</si>
  <si>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</si>
  <si>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</si>
  <si>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</si>
  <si>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</si>
  <si>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</si>
  <si>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</si>
  <si>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</si>
  <si>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</si>
  <si>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</si>
  <si>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</si>
  <si>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</si>
  <si>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</si>
  <si>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</si>
  <si>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</si>
  <si>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</si>
  <si>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</si>
  <si>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</si>
  <si>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</si>
  <si>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</si>
  <si>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</si>
  <si>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</si>
  <si>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</si>
  <si>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</si>
  <si>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</si>
  <si>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</si>
  <si>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</si>
  <si>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</si>
  <si>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</si>
  <si>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</si>
  <si>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</si>
  <si>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</si>
  <si>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</si>
  <si>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</si>
  <si>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</si>
  <si>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</si>
  <si>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</si>
  <si>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</si>
  <si>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</si>
  <si>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</si>
  <si>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</si>
  <si>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</si>
  <si>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</si>
  <si>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</si>
  <si>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</si>
  <si>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</si>
  <si>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</si>
  <si>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</si>
  <si>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</si>
  <si>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</si>
  <si>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</si>
  <si>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</si>
  <si>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</si>
  <si>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</si>
  <si>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</si>
  <si>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</si>
  <si>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</si>
  <si>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</si>
  <si>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</si>
  <si>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</si>
  <si>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</si>
  <si>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</si>
  <si>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</si>
  <si>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</si>
  <si>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</si>
  <si>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</si>
  <si>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</si>
  <si>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</si>
  <si>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</si>
  <si>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</si>
  <si>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</si>
  <si>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</si>
  <si>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</si>
  <si>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</si>
  <si>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</si>
  <si>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</si>
  <si>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</si>
  <si>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</si>
  <si>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</si>
  <si>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</si>
  <si>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</si>
  <si>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</si>
  <si>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</si>
  <si>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</si>
  <si>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</si>
  <si>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</si>
  <si>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</si>
  <si>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</si>
  <si>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</si>
  <si>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</si>
  <si>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</si>
  <si>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</si>
  <si>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</si>
  <si>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</si>
  <si>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</si>
  <si>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</si>
  <si>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</si>
  <si>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</si>
  <si>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</si>
  <si>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</si>
  <si>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</si>
  <si>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</si>
  <si>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</si>
  <si>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</si>
  <si>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</si>
  <si>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</si>
  <si>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</si>
  <si>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</si>
  <si>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</si>
  <si>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</si>
  <si>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</si>
  <si>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</si>
  <si>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</si>
  <si>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</si>
  <si>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</si>
  <si>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</si>
  <si>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</si>
  <si>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</si>
  <si>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</si>
  <si>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</si>
  <si>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</si>
  <si>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</si>
  <si>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</si>
  <si>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</si>
  <si>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</si>
  <si>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</si>
  <si>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</si>
  <si>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</si>
  <si>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</si>
  <si>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</si>
  <si>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</si>
  <si>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</si>
  <si>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</si>
  <si>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</si>
  <si>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</si>
  <si>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</si>
  <si>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</si>
  <si>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</si>
  <si>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</si>
  <si>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</si>
  <si>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</si>
  <si>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</si>
  <si>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</si>
  <si>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</si>
  <si>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</si>
  <si>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</si>
  <si>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</si>
  <si>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</si>
  <si>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</si>
  <si>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</si>
  <si>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</si>
  <si>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</si>
  <si>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</si>
  <si>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</si>
  <si>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</si>
  <si>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</si>
  <si>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</si>
  <si>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</si>
  <si>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</si>
  <si>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</si>
  <si>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</si>
  <si>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</si>
  <si>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</si>
  <si>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</si>
  <si>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</si>
  <si>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</si>
  <si>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</si>
  <si>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</si>
  <si>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</si>
  <si>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</si>
  <si>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</si>
  <si>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</si>
  <si>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</si>
  <si>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</si>
  <si>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</si>
  <si>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</si>
  <si>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</si>
  <si>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</si>
  <si>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</si>
  <si>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</si>
  <si>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</si>
  <si>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</si>
  <si>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</si>
  <si>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</si>
  <si>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</si>
  <si>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</si>
  <si>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</si>
  <si>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</si>
  <si>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</si>
  <si>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</si>
  <si>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</si>
  <si>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</si>
  <si>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</si>
  <si>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</si>
  <si>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</si>
  <si>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</si>
  <si>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</si>
  <si>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</si>
  <si>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</si>
  <si>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</si>
  <si>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</si>
  <si>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</si>
  <si>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</si>
  <si>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</si>
  <si>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</si>
  <si>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</si>
  <si>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</si>
  <si>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</si>
  <si>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</si>
  <si>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</si>
  <si>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</si>
  <si>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</si>
  <si>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</si>
  <si>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</si>
  <si>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</si>
  <si>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</si>
  <si>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</si>
  <si>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</si>
  <si>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</si>
  <si>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</si>
  <si>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</si>
  <si>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</si>
  <si>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</si>
  <si>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</si>
  <si>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</si>
  <si>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</si>
  <si>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</si>
  <si>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</si>
  <si>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</si>
  <si>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</si>
  <si>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</si>
  <si>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</si>
  <si>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</si>
  <si>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</si>
  <si>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</si>
  <si>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</si>
  <si>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</si>
  <si>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</si>
  <si>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</si>
  <si>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</si>
  <si>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</si>
  <si>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</si>
  <si>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</si>
  <si>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</si>
  <si>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</si>
  <si>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</si>
  <si>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</si>
  <si>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</si>
  <si>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</si>
  <si>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</si>
  <si>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</si>
  <si>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</si>
  <si>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</si>
  <si>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</si>
  <si>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</si>
  <si>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</si>
  <si>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</si>
  <si>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</si>
  <si>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</si>
  <si>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</si>
  <si>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</si>
  <si>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</si>
  <si>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</si>
  <si>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</si>
  <si>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</si>
  <si>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</si>
  <si>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</si>
  <si>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</si>
  <si>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</si>
  <si>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</si>
  <si>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</si>
  <si>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</si>
  <si>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</si>
  <si>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</si>
  <si>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</si>
  <si>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</si>
  <si>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</si>
  <si>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</si>
  <si>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</si>
  <si>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</si>
  <si>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</si>
  <si>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</si>
  <si>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</si>
  <si>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</si>
  <si>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</si>
  <si>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</si>
  <si>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</si>
  <si>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</si>
  <si>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</si>
  <si>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</si>
  <si>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</si>
  <si>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</si>
  <si>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</si>
  <si>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</si>
  <si>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</si>
  <si>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</si>
  <si>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</si>
  <si>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</si>
  <si>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</si>
  <si>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</si>
  <si>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</si>
  <si>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</si>
  <si>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</si>
  <si>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</si>
  <si>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</si>
  <si>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</si>
  <si>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</si>
  <si>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</si>
  <si>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</si>
  <si>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</si>
  <si>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</si>
  <si>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</si>
  <si>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</si>
  <si>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</si>
  <si>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</si>
  <si>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</si>
  <si>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</si>
  <si>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</si>
  <si>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</si>
  <si>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</si>
  <si>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</si>
  <si>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</si>
  <si>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</si>
  <si>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</si>
  <si>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</si>
  <si>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</si>
  <si>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</si>
  <si>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</si>
  <si>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</si>
  <si>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</si>
  <si>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</si>
  <si>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</si>
  <si>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</si>
  <si>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</si>
  <si>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</si>
  <si>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</si>
  <si>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</si>
  <si>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</si>
  <si>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</si>
  <si>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</si>
  <si>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</si>
  <si>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</si>
  <si>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</si>
  <si>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</si>
  <si>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</si>
  <si>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</si>
  <si>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</si>
  <si>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</si>
  <si>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</si>
  <si>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</si>
  <si>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</si>
  <si>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</si>
  <si>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</si>
  <si>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</si>
  <si>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</si>
  <si>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</si>
  <si>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</si>
  <si>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</si>
  <si>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</si>
  <si>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</si>
  <si>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</si>
  <si>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</si>
  <si>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</si>
  <si>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</si>
  <si>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</si>
  <si>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</si>
  <si>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</si>
  <si>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</si>
  <si>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</si>
  <si>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</si>
  <si>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</si>
  <si>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</si>
  <si>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</si>
  <si>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</si>
  <si>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</si>
  <si>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</si>
  <si>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</si>
  <si>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</si>
  <si>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</si>
  <si>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</si>
  <si>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</si>
  <si>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</si>
  <si>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</si>
  <si>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</si>
  <si>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</si>
  <si>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</si>
  <si>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</si>
  <si>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</si>
  <si>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</si>
  <si>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</si>
  <si>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</si>
  <si>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</si>
  <si>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</si>
  <si>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</si>
  <si>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</si>
  <si>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</si>
  <si>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</si>
  <si>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</si>
  <si>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</si>
  <si>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</si>
  <si>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</si>
  <si>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</si>
  <si>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</si>
  <si>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</si>
  <si>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</si>
  <si>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</si>
  <si>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</si>
  <si>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</si>
  <si>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</si>
  <si>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</si>
  <si>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</si>
  <si>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</si>
  <si>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</si>
  <si>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</si>
  <si>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</si>
  <si>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</si>
  <si>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</si>
  <si>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</si>
  <si>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</si>
  <si>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</si>
  <si>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</si>
  <si>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</si>
  <si>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</si>
  <si>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</si>
  <si>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</si>
  <si>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</si>
  <si>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</si>
  <si>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</si>
  <si>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</si>
  <si>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</si>
  <si>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</si>
  <si>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</si>
  <si>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</si>
  <si>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</si>
  <si>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</si>
  <si>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</si>
  <si>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</si>
  <si>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</si>
  <si>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</si>
  <si>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</si>
  <si>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</si>
  <si>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</si>
  <si>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</si>
  <si>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</si>
  <si>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</si>
  <si>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</si>
  <si>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</si>
  <si>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</si>
  <si>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</si>
  <si>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</si>
  <si>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</si>
  <si>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</si>
  <si>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</si>
  <si>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</si>
  <si>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</si>
  <si>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</si>
  <si>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</si>
  <si>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</si>
  <si>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</si>
  <si>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</si>
  <si>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</si>
  <si>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</si>
  <si>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</si>
  <si>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</si>
  <si>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</si>
  <si>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</si>
  <si>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</si>
  <si>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</si>
  <si>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</si>
  <si>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</si>
  <si>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</si>
  <si>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</si>
  <si>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</si>
  <si>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</si>
  <si>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</si>
  <si>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</si>
  <si>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</si>
  <si>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</si>
  <si>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</si>
  <si>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</si>
  <si>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</si>
  <si>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</si>
  <si>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</si>
  <si>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</si>
  <si>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</si>
  <si>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</si>
  <si>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</si>
  <si>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</si>
  <si>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</si>
  <si>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</si>
  <si>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</si>
  <si>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</si>
  <si>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</si>
  <si>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</si>
  <si>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</si>
  <si>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</si>
  <si>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</si>
  <si>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</si>
  <si>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</si>
  <si>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</si>
  <si>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</si>
  <si>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</si>
  <si>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</si>
  <si>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</si>
  <si>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</si>
  <si>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</si>
  <si>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</si>
  <si>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</si>
  <si>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</si>
  <si>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</si>
  <si>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</si>
  <si>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</si>
  <si>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</si>
  <si>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</si>
  <si>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</si>
  <si>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</si>
  <si>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</si>
  <si>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</si>
  <si>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</si>
  <si>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</si>
  <si>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</si>
  <si>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</si>
  <si>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</si>
  <si>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</si>
  <si>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</si>
  <si>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</si>
  <si>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</si>
  <si>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</si>
  <si>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</si>
  <si>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</si>
  <si>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</si>
  <si>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</si>
  <si>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</si>
  <si>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</si>
  <si>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</si>
  <si>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</si>
  <si>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</si>
  <si>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</si>
  <si>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</si>
  <si>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</si>
  <si>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</si>
  <si>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</si>
  <si>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</si>
  <si>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</si>
  <si>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</si>
  <si>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</si>
  <si>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</si>
  <si>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</si>
  <si>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</si>
  <si>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</si>
  <si>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</si>
  <si>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</si>
  <si>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</si>
  <si>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</si>
  <si>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</si>
  <si>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</si>
  <si>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</si>
  <si>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</si>
  <si>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</si>
  <si>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</si>
  <si>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</si>
  <si>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</si>
  <si>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</si>
  <si>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</si>
  <si>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</si>
  <si>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</si>
  <si>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</si>
  <si>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</si>
  <si>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</si>
  <si>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</si>
  <si>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</si>
  <si>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</si>
  <si>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</si>
  <si>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</si>
  <si>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</si>
  <si>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</si>
  <si>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</si>
  <si>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</si>
  <si>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</si>
  <si>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</si>
  <si>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</si>
  <si>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</si>
  <si>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</si>
  <si>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</si>
  <si>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</si>
  <si>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</si>
  <si>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</si>
  <si>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</si>
  <si>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</si>
  <si>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</si>
  <si>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</si>
  <si>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</si>
  <si>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</si>
  <si>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</si>
  <si>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</si>
  <si>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</si>
  <si>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</si>
  <si>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</si>
  <si>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</si>
  <si>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</si>
  <si>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</si>
  <si>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</si>
  <si>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</si>
  <si>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</si>
  <si>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</si>
  <si>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</si>
  <si>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</si>
  <si>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</si>
  <si>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</si>
  <si>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</si>
  <si>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</si>
  <si>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</si>
  <si>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</si>
  <si>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</si>
  <si>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</si>
  <si>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</si>
  <si>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</si>
  <si>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</si>
  <si>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</si>
  <si>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</si>
  <si>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</si>
  <si>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</si>
  <si>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</si>
  <si>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</si>
  <si>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</si>
  <si>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</si>
  <si>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</si>
  <si>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</si>
  <si>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</si>
  <si>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</si>
  <si>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</si>
  <si>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</si>
  <si>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</si>
  <si>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</si>
  <si>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</si>
  <si>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</si>
  <si>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</si>
  <si>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</si>
  <si>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</si>
  <si>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</si>
  <si>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</si>
  <si>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</si>
  <si>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</si>
  <si>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</si>
  <si>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</si>
  <si>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</si>
  <si>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</si>
  <si>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</si>
  <si>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</si>
  <si>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</si>
  <si>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</si>
  <si>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</si>
  <si>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</si>
  <si>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</si>
  <si>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</si>
  <si>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</si>
  <si>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</si>
  <si>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</si>
  <si>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</si>
  <si>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</si>
  <si>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</si>
  <si>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</si>
  <si>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</si>
  <si>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</si>
  <si>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</si>
  <si>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</si>
  <si>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</si>
  <si>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</si>
  <si>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</si>
  <si>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</si>
  <si>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</si>
  <si>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</si>
  <si>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</si>
  <si>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</si>
  <si>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</si>
  <si>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</si>
  <si>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</si>
  <si>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</si>
  <si>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</si>
  <si>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</si>
  <si>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</si>
  <si>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</si>
  <si>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</si>
  <si>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</si>
  <si>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</si>
  <si>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</si>
  <si>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</si>
  <si>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</si>
  <si>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</si>
  <si>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</si>
  <si>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</si>
  <si>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</si>
  <si>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</si>
  <si>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</si>
  <si>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</si>
  <si>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</si>
  <si>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</si>
  <si>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</si>
  <si>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</si>
  <si>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</si>
  <si>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</si>
  <si>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</si>
  <si>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</si>
  <si>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</si>
  <si>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</si>
  <si>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</si>
  <si>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</si>
  <si>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</si>
  <si>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</si>
  <si>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</si>
  <si>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</si>
  <si>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</si>
  <si>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</si>
  <si>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</si>
  <si>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</si>
  <si>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</si>
  <si>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</si>
  <si>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</si>
  <si>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</si>
  <si>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</si>
  <si>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</si>
  <si>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</si>
  <si>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</si>
  <si>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</si>
  <si>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</si>
  <si>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</si>
  <si>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</si>
  <si>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</si>
  <si>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</si>
  <si>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</si>
  <si>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</si>
  <si>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</si>
  <si>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</si>
  <si>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</si>
  <si>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</si>
  <si>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</si>
  <si>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</si>
  <si>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</si>
  <si>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</si>
  <si>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</si>
  <si>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</si>
  <si>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</si>
  <si>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</si>
  <si>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</si>
  <si>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</si>
  <si>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</si>
  <si>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</si>
  <si>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</si>
  <si>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</si>
  <si>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</si>
  <si>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</si>
  <si>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</si>
  <si>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</si>
  <si>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</si>
  <si>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</si>
  <si>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</si>
  <si>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</si>
  <si>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</si>
  <si>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</si>
  <si>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</si>
  <si>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</si>
  <si>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</si>
  <si>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</si>
  <si>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</si>
  <si>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</si>
  <si>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</si>
  <si>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</si>
  <si>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</si>
  <si>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</si>
  <si>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</si>
  <si>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</si>
  <si>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</si>
  <si>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</si>
  <si>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</si>
  <si>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</si>
  <si>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</si>
  <si>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</si>
  <si>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</si>
  <si>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</si>
  <si>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</si>
  <si>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</si>
  <si>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</si>
  <si>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</si>
  <si>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</si>
  <si>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</si>
  <si>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</si>
  <si>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</si>
  <si>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</si>
  <si>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</si>
  <si>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</si>
  <si>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</si>
  <si>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</si>
  <si>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</si>
  <si>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</si>
  <si>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</si>
  <si>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</si>
  <si>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</si>
  <si>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</si>
  <si>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</si>
  <si>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</si>
  <si>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</si>
  <si>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</si>
  <si>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</si>
  <si>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</si>
  <si>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</si>
  <si>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</si>
  <si>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</si>
  <si>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</si>
  <si>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</si>
  <si>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</si>
  <si>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</si>
  <si>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</si>
  <si>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</si>
  <si>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</si>
  <si>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</si>
  <si>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</si>
  <si>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</si>
  <si>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</si>
  <si>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</si>
  <si>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</si>
  <si>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</si>
  <si>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</si>
  <si>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</si>
  <si>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</si>
  <si>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</si>
  <si>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</si>
  <si>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</si>
  <si>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</si>
  <si>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</si>
  <si>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</si>
  <si>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</si>
  <si>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</si>
  <si>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</si>
  <si>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</si>
  <si>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</si>
  <si>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</si>
  <si>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</si>
  <si>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</si>
  <si>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</si>
  <si>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</si>
  <si>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</si>
  <si>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</si>
  <si>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</si>
  <si>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</si>
  <si>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</si>
  <si>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</si>
  <si>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</si>
  <si>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</si>
  <si>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</si>
  <si>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</si>
  <si>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</si>
  <si>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</si>
  <si>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</si>
  <si>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</si>
  <si>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</si>
  <si>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</si>
  <si>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</si>
  <si>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</si>
  <si>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</si>
  <si>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</si>
  <si>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</si>
  <si>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</si>
  <si>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</si>
  <si>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</si>
  <si>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</si>
  <si>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</si>
  <si>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</si>
  <si>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</si>
  <si>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</si>
  <si>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</si>
  <si>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</si>
  <si>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</si>
  <si>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</si>
  <si>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</si>
  <si>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</si>
  <si>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</si>
  <si>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</si>
  <si>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</si>
  <si>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</si>
  <si>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</si>
  <si>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</si>
  <si>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</si>
  <si>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</si>
  <si>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</si>
  <si>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</si>
  <si>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</si>
  <si>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</si>
  <si>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</si>
  <si>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</si>
  <si>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</si>
  <si>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</si>
  <si>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</si>
  <si>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</si>
  <si>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</si>
  <si>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</si>
  <si>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</si>
  <si>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</si>
  <si>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</si>
  <si>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</si>
  <si>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</si>
  <si>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</si>
  <si>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</si>
  <si>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</si>
  <si>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</si>
  <si>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</si>
  <si>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</si>
  <si>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</si>
  <si>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</si>
  <si>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</si>
  <si>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</si>
  <si>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</si>
  <si>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</si>
  <si>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</si>
  <si>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</si>
  <si>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</si>
  <si>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</si>
  <si>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</si>
  <si>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</si>
  <si>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</si>
  <si>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</si>
  <si>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</si>
  <si>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</si>
  <si>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</si>
  <si>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</si>
  <si>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</si>
  <si>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</si>
  <si>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</si>
  <si>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</si>
  <si>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</si>
  <si>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</si>
  <si>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</si>
  <si>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</si>
  <si>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</si>
  <si>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</si>
  <si>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</si>
  <si>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</si>
  <si>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</si>
  <si>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</si>
  <si>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</si>
  <si>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</si>
  <si>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</si>
  <si>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</si>
  <si>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</si>
  <si>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</si>
  <si>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</si>
  <si>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</si>
  <si>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</si>
  <si>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</si>
  <si>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</si>
  <si>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</si>
  <si>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</si>
  <si>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</si>
  <si>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</si>
  <si>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</si>
  <si>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</si>
  <si>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</si>
  <si>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</si>
  <si>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</si>
  <si>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</si>
  <si>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</si>
  <si>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</si>
  <si>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</si>
  <si>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</si>
  <si>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</si>
  <si>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</si>
  <si>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</si>
  <si>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</si>
  <si>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</si>
  <si>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</si>
  <si>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</si>
  <si>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</si>
  <si>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</si>
  <si>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</si>
  <si>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</si>
  <si>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</si>
  <si>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</si>
  <si>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</si>
  <si>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</si>
  <si>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</si>
  <si>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</si>
  <si>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</si>
  <si>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</si>
  <si>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</si>
  <si>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</si>
  <si>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</si>
  <si>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</si>
  <si>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</si>
  <si>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</si>
  <si>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</si>
  <si>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</si>
  <si>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</si>
  <si>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</si>
  <si>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</si>
  <si>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</si>
  <si>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</si>
  <si>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</si>
  <si>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</si>
  <si>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</si>
  <si>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</si>
  <si>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</si>
  <si>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</si>
  <si>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</si>
  <si>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</si>
  <si>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</si>
  <si>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</si>
  <si>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</si>
  <si>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</si>
  <si>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</si>
  <si>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</si>
  <si>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</si>
  <si>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</si>
  <si>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</si>
  <si>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</si>
  <si>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</si>
  <si>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</si>
  <si>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</si>
  <si>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</si>
  <si>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</si>
  <si>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</si>
  <si>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</si>
  <si>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</si>
  <si>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</si>
  <si>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</si>
  <si>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</si>
  <si>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</si>
  <si>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</si>
  <si>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</si>
  <si>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</si>
  <si>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</si>
  <si>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</si>
  <si>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</si>
  <si>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</si>
  <si>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</si>
  <si>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</si>
  <si>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</si>
  <si>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</si>
  <si>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</si>
  <si>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</si>
  <si>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</si>
  <si>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</si>
  <si>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</si>
  <si>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</si>
  <si>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</si>
  <si>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</si>
  <si>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</si>
  <si>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</si>
  <si>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</si>
  <si>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</si>
  <si>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</si>
  <si>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</si>
  <si>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</si>
  <si>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</si>
  <si>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</si>
  <si>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</si>
  <si>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</si>
  <si>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</si>
  <si>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</si>
  <si>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</si>
  <si>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</si>
  <si>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</si>
  <si>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</si>
  <si>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</si>
  <si>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</si>
  <si>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</si>
  <si>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</si>
  <si>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</si>
  <si>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</si>
  <si>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</si>
  <si>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</si>
  <si>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</si>
  <si>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</si>
  <si>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</si>
  <si>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</si>
  <si>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</si>
  <si>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</si>
  <si>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</si>
  <si>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</si>
  <si>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</si>
  <si>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</si>
  <si>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</si>
  <si>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</si>
  <si>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</si>
  <si>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</si>
  <si>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</si>
  <si>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</si>
  <si>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</si>
  <si>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</si>
  <si>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</si>
  <si>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</si>
  <si>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</si>
  <si>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</si>
  <si>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</si>
  <si>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</si>
  <si>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</si>
  <si>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</si>
  <si>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</si>
  <si>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</si>
  <si>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</si>
  <si>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</si>
  <si>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</si>
  <si>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</si>
  <si>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</si>
  <si>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</si>
  <si>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</si>
  <si>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</si>
  <si>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</si>
  <si>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</si>
  <si>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</si>
  <si>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</si>
  <si>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</si>
  <si>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</si>
  <si>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</si>
  <si>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</si>
  <si>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</si>
  <si>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</si>
  <si>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</si>
  <si>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</si>
  <si>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</si>
  <si>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</si>
  <si>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</si>
  <si>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</si>
  <si>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</si>
  <si>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</si>
  <si>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</si>
  <si>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</si>
  <si>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</si>
  <si>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</si>
  <si>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</si>
  <si>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</si>
  <si>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</si>
  <si>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</si>
  <si>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</si>
  <si>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</si>
  <si>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</si>
  <si>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</si>
  <si>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</si>
  <si>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</si>
  <si>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</si>
  <si>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</si>
  <si>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</si>
  <si>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</si>
  <si>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</si>
  <si>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</si>
  <si>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</si>
  <si>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</si>
  <si>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</si>
  <si>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</si>
  <si>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</si>
  <si>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</si>
  <si>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</si>
  <si>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</si>
  <si>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</si>
  <si>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</si>
  <si>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</si>
  <si>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</si>
  <si>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</si>
  <si>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</si>
  <si>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</si>
  <si>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</si>
  <si>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</si>
  <si>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</si>
  <si>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</si>
  <si>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</si>
  <si>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</si>
  <si>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</si>
  <si>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</si>
  <si>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</si>
  <si>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</si>
  <si>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</si>
  <si>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</si>
  <si>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</si>
  <si>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</si>
  <si>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</si>
  <si>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</si>
  <si>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</si>
  <si>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</si>
  <si>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</si>
  <si>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</si>
  <si>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</si>
  <si>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</si>
  <si>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</si>
  <si>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</si>
  <si>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</si>
  <si>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</si>
  <si>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</si>
  <si>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</si>
  <si>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</si>
  <si>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</si>
  <si>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</si>
  <si>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</si>
  <si>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</si>
  <si>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</si>
  <si>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</si>
  <si>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</si>
  <si>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</si>
  <si>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</si>
  <si>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</si>
  <si>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</si>
  <si>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</si>
  <si>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</si>
  <si>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</si>
  <si>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</si>
  <si>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</si>
  <si>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</si>
  <si>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</si>
  <si>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</si>
  <si>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</si>
  <si>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</si>
  <si>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</si>
  <si>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</si>
  <si>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</si>
  <si>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</si>
  <si>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</si>
  <si>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</si>
  <si>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</si>
  <si>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</si>
  <si>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</si>
  <si>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</si>
  <si>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</si>
  <si>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</si>
  <si>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</si>
  <si>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</si>
  <si>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</si>
  <si>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</si>
  <si>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</si>
  <si>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</si>
  <si>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</si>
  <si>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</si>
  <si>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</si>
  <si>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</si>
  <si>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</si>
  <si>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</si>
  <si>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</si>
  <si>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</si>
  <si>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</si>
  <si>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</si>
  <si>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</si>
  <si>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</si>
  <si>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</si>
  <si>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</si>
  <si>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</si>
  <si>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</si>
  <si>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</si>
  <si>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</si>
  <si>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</si>
  <si>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</si>
  <si>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</si>
  <si>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</si>
  <si>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</si>
  <si>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</si>
  <si>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</si>
  <si>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</si>
  <si>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</si>
  <si>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</si>
  <si>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</si>
  <si>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</si>
  <si>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</si>
  <si>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</si>
  <si>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</si>
  <si>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</si>
  <si>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</si>
  <si>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</si>
  <si>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</si>
  <si>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</si>
  <si>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</si>
  <si>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</si>
  <si>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</si>
  <si>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</si>
  <si>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</si>
  <si>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</si>
  <si>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</si>
  <si>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</si>
  <si>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</si>
  <si>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</si>
  <si>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</si>
  <si>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</si>
  <si>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</si>
  <si>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</si>
  <si>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</si>
  <si>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</si>
  <si>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</si>
  <si>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</si>
  <si>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</si>
  <si>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</si>
  <si>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</si>
  <si>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</si>
  <si>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</si>
  <si>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</si>
  <si>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</si>
  <si>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</si>
  <si>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</si>
  <si>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</si>
  <si>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</si>
  <si>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</si>
  <si>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</si>
  <si>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</si>
  <si>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</si>
  <si>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</si>
  <si>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</si>
  <si>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</si>
  <si>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</si>
  <si>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</si>
  <si>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</si>
  <si>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</si>
  <si>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</si>
  <si>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</si>
  <si>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</si>
  <si>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</si>
  <si>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</si>
  <si>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</si>
  <si>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</si>
  <si>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</si>
  <si>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</si>
  <si>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</si>
  <si>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</si>
  <si>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</si>
  <si>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</si>
  <si>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</si>
  <si>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</si>
  <si>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</si>
  <si>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</si>
  <si>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</si>
  <si>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</si>
  <si>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</si>
  <si>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</si>
  <si>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</si>
  <si>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</si>
  <si>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</si>
  <si>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</si>
  <si>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</si>
  <si>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</si>
  <si>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</si>
  <si>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</si>
  <si>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</si>
  <si>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</si>
  <si>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</si>
  <si>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</si>
  <si>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</si>
  <si>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</si>
  <si>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</si>
  <si>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</si>
  <si>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</si>
  <si>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</si>
  <si>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</si>
  <si>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</si>
  <si>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</si>
  <si>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</si>
  <si>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</si>
  <si>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</si>
  <si>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</si>
  <si>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</si>
  <si>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</si>
  <si>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</si>
  <si>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</si>
  <si>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</si>
  <si>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</si>
  <si>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</si>
  <si>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</si>
  <si>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</si>
  <si>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</si>
  <si>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</si>
  <si>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</si>
  <si>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</si>
  <si>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</si>
  <si>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</si>
  <si>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</si>
  <si>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</si>
  <si>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</si>
  <si>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</si>
  <si>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</si>
  <si>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</si>
  <si>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</si>
  <si>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</si>
  <si>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</si>
  <si>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</si>
  <si>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</si>
  <si>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</si>
  <si>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</si>
  <si>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</si>
  <si>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</si>
  <si>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</si>
  <si>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</si>
  <si>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</si>
  <si>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</si>
  <si>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</si>
  <si>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</si>
  <si>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</si>
  <si>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</si>
  <si>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</si>
  <si>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</si>
  <si>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</si>
  <si>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</si>
  <si>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</si>
  <si>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</si>
  <si>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</si>
  <si>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</si>
  <si>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</si>
  <si>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</si>
  <si>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</si>
  <si>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</si>
  <si>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</si>
  <si>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</si>
  <si>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</si>
  <si>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</si>
  <si>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</si>
  <si>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</si>
  <si>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</si>
  <si>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</si>
  <si>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</si>
  <si>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</si>
  <si>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</si>
  <si>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</si>
  <si>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</si>
  <si>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</si>
  <si>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</si>
  <si>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</si>
  <si>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</si>
  <si>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</si>
  <si>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</si>
  <si>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</si>
  <si>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</si>
  <si>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</si>
  <si>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</si>
  <si>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</si>
  <si>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</si>
  <si>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</si>
  <si>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</si>
  <si>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</si>
  <si>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</si>
  <si>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</si>
  <si>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</si>
  <si>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</si>
  <si>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</si>
  <si>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</si>
  <si>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</si>
  <si>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</si>
  <si>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</si>
  <si>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</si>
  <si>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</si>
  <si>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</si>
  <si>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</si>
  <si>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</si>
  <si>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</si>
  <si>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</si>
  <si>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</si>
  <si>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</si>
  <si>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</si>
  <si>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</si>
  <si>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</si>
  <si>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</si>
  <si>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</si>
  <si>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</si>
  <si>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</si>
  <si>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</si>
  <si>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</si>
  <si>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</si>
  <si>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</si>
  <si>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</si>
  <si>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</si>
  <si>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</si>
  <si>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</si>
  <si>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</si>
  <si>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</si>
  <si>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</si>
  <si>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</si>
  <si>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</si>
  <si>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</si>
  <si>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</si>
  <si>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</si>
  <si>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</si>
  <si>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</si>
  <si>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</si>
  <si>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</si>
  <si>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</si>
  <si>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</si>
  <si>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</si>
  <si>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</si>
  <si>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</si>
  <si>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</si>
  <si>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</si>
  <si>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</si>
  <si>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</si>
  <si>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</si>
  <si>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</si>
  <si>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</si>
  <si>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</si>
  <si>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</si>
  <si>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</si>
  <si>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</si>
  <si>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</si>
  <si>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</si>
  <si>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</si>
  <si>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</si>
  <si>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</si>
  <si>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</si>
  <si>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</si>
  <si>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</si>
  <si>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</si>
  <si>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</si>
  <si>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</si>
  <si>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</si>
  <si>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</si>
  <si>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</si>
  <si>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</si>
  <si>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</si>
  <si>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</si>
  <si>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</si>
  <si>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</si>
  <si>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</si>
  <si>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</si>
  <si>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</si>
  <si>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</si>
  <si>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</si>
  <si>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</si>
  <si>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</si>
  <si>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</si>
  <si>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</si>
  <si>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</si>
  <si>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</si>
  <si>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</si>
  <si>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</si>
  <si>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</si>
  <si>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</si>
  <si>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</si>
  <si>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</si>
  <si>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</si>
  <si>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</si>
  <si>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</si>
  <si>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</si>
  <si>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</si>
  <si>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</si>
  <si>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</si>
  <si>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</si>
  <si>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</si>
  <si>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</si>
  <si>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</si>
  <si>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</si>
  <si>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</si>
  <si>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</si>
  <si>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</si>
  <si>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</si>
  <si>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</si>
  <si>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</si>
  <si>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</si>
  <si>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</si>
  <si>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</si>
  <si>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</si>
  <si>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</si>
  <si>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</si>
  <si>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</si>
  <si>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</si>
  <si>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</si>
  <si>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</si>
  <si>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</si>
  <si>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</si>
  <si>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</si>
  <si>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</si>
  <si>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</si>
  <si>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</si>
  <si>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</si>
  <si>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</si>
  <si>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</si>
  <si>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</si>
  <si>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</si>
  <si>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</si>
  <si>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</si>
  <si>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</si>
  <si>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</si>
  <si>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</si>
  <si>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</si>
  <si>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</si>
  <si>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</si>
  <si>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</si>
  <si>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</si>
  <si>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</si>
  <si>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</si>
  <si>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</si>
  <si>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</si>
  <si>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</si>
  <si>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</si>
  <si>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</si>
  <si>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</si>
  <si>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</si>
  <si>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</si>
  <si>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</si>
  <si>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</si>
  <si>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</si>
  <si>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</si>
  <si>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</si>
  <si>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</si>
  <si>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</si>
  <si>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</si>
  <si>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</si>
  <si>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</si>
  <si>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</si>
  <si>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</si>
  <si>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</si>
  <si>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</si>
  <si>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</si>
  <si>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</si>
  <si>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</si>
  <si>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</si>
  <si>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</si>
  <si>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</si>
  <si>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</si>
  <si>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</si>
  <si>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</si>
  <si>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</si>
  <si>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</si>
  <si>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</si>
  <si>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</si>
  <si>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</si>
  <si>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</si>
  <si>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</si>
  <si>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</si>
  <si>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</si>
  <si>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</si>
  <si>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</si>
  <si>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</si>
  <si>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</si>
  <si>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</si>
  <si>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</si>
  <si>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</si>
  <si>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</si>
  <si>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</si>
  <si>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</si>
  <si>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</si>
  <si>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</si>
  <si>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</si>
  <si>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</si>
  <si>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</si>
  <si>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</si>
  <si>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</si>
  <si>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</si>
  <si>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</si>
  <si>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</si>
  <si>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</si>
  <si>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</si>
  <si>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</si>
  <si>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</si>
  <si>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</si>
  <si>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</si>
  <si>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</si>
  <si>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</si>
  <si>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</si>
  <si>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</si>
  <si>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</si>
  <si>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</si>
  <si>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</si>
  <si>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</si>
  <si>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</si>
  <si>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</si>
  <si>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</si>
  <si>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</si>
  <si>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</si>
  <si>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</si>
  <si>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</si>
  <si>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</si>
  <si>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</si>
  <si>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</si>
  <si>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</si>
  <si>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</si>
  <si>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</si>
  <si>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</si>
  <si>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</si>
  <si>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</si>
  <si>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</si>
  <si>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</si>
  <si>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</si>
  <si>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</si>
  <si>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</si>
  <si>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</si>
  <si>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</si>
  <si>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</si>
  <si>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</si>
  <si>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</si>
  <si>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</si>
  <si>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</si>
  <si>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</si>
  <si>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</si>
  <si>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</si>
  <si>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</si>
  <si>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</si>
  <si>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</si>
  <si>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</si>
  <si>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</si>
  <si>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</si>
  <si>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</si>
  <si>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</si>
  <si>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</si>
  <si>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</si>
  <si>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</si>
  <si>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</si>
  <si>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</si>
  <si>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</si>
  <si>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</si>
  <si>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</si>
  <si>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</si>
  <si>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</si>
  <si>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</si>
  <si>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</si>
  <si>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</si>
  <si>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</si>
  <si>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</si>
  <si>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</si>
  <si>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</si>
  <si>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</si>
  <si>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</si>
  <si>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</si>
  <si>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</si>
  <si>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</si>
  <si>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</si>
  <si>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</si>
  <si>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</si>
  <si>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</si>
  <si>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</si>
  <si>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</si>
  <si>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</si>
  <si>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</si>
  <si>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</si>
  <si>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</si>
  <si>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</si>
  <si>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</si>
  <si>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</si>
  <si>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</si>
  <si>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</si>
  <si>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</si>
  <si>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</si>
  <si>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</si>
  <si>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</si>
  <si>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</si>
  <si>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</si>
  <si>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</si>
  <si>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</si>
  <si>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</si>
  <si>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</si>
  <si>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</si>
  <si>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</si>
  <si>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</si>
  <si>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</si>
  <si>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</si>
  <si>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</si>
  <si>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</si>
  <si>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</si>
  <si>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</si>
  <si>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</si>
  <si>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</si>
  <si>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</si>
  <si>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</si>
  <si>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</si>
  <si>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</si>
  <si>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</si>
  <si>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</si>
  <si>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</si>
  <si>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</si>
  <si>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</si>
  <si>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</si>
  <si>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</si>
  <si>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</si>
  <si>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</si>
  <si>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</si>
  <si>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</si>
  <si>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</si>
  <si>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</si>
  <si>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</si>
  <si>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</si>
  <si>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</si>
  <si>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</si>
  <si>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</si>
  <si>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</si>
  <si>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</si>
  <si>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</si>
  <si>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</si>
  <si>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</si>
  <si>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</si>
  <si>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</si>
  <si>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</si>
  <si>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</si>
  <si>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</si>
  <si>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</si>
  <si>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</si>
  <si>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</si>
  <si>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</si>
  <si>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</si>
  <si>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</si>
  <si>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</si>
  <si>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</si>
  <si>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</si>
  <si>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</si>
  <si>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</si>
  <si>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</si>
  <si>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</si>
  <si>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</si>
  <si>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</si>
  <si>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</si>
  <si>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</si>
  <si>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</si>
  <si>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</si>
  <si>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</si>
  <si>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</si>
  <si>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</si>
  <si>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</si>
  <si>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</si>
  <si>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</si>
  <si>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</si>
  <si>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</si>
  <si>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</si>
  <si>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</si>
  <si>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</si>
  <si>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</si>
  <si>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</si>
  <si>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</si>
  <si>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</si>
  <si>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</si>
  <si>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</si>
  <si>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</si>
  <si>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</si>
  <si>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</si>
  <si>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</si>
  <si>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</si>
  <si>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</si>
  <si>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</si>
  <si>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</si>
  <si>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</si>
  <si>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</si>
  <si>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</si>
  <si>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</si>
  <si>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</si>
  <si>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</si>
  <si>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</si>
  <si>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</si>
  <si>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</si>
  <si>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</si>
  <si>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</si>
  <si>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</si>
  <si>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</si>
  <si>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</si>
  <si>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</si>
  <si>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</si>
  <si>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</si>
  <si>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</si>
  <si>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</si>
  <si>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</si>
  <si>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</si>
  <si>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</si>
  <si>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</si>
  <si>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</si>
  <si>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</si>
  <si>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</si>
  <si>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</si>
  <si>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</si>
  <si>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</si>
  <si>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</si>
  <si>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</si>
  <si>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</si>
  <si>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</si>
  <si>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</si>
  <si>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</si>
  <si>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</si>
  <si>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</si>
  <si>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</si>
  <si>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</si>
  <si>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</si>
  <si>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</si>
  <si>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</si>
  <si>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</si>
  <si>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</si>
  <si>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</si>
  <si>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</si>
  <si>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</si>
  <si>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</si>
  <si>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</si>
  <si>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</si>
  <si>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</si>
  <si>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</si>
  <si>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</si>
  <si>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</si>
  <si>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</si>
  <si>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</si>
  <si>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</si>
  <si>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</si>
  <si>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</si>
  <si>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</si>
  <si>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</si>
  <si>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</si>
  <si>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</si>
  <si>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</si>
  <si>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</si>
  <si>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</si>
  <si>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</si>
  <si>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</si>
  <si>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</si>
  <si>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</si>
  <si>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</si>
  <si>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</si>
  <si>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</si>
  <si>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</si>
  <si>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</si>
  <si>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</si>
  <si>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</si>
  <si>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</si>
  <si>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</si>
  <si>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</si>
  <si>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</si>
  <si>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</si>
  <si>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</si>
  <si>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</si>
  <si>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</si>
  <si>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</si>
  <si>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</si>
  <si>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</si>
  <si>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</si>
  <si>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</si>
  <si>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</si>
  <si>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</si>
  <si>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</si>
  <si>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</si>
  <si>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</si>
  <si>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</si>
  <si>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</si>
  <si>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</si>
  <si>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</si>
  <si>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</si>
  <si>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</si>
  <si>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</si>
  <si>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</si>
  <si>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</si>
  <si>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</si>
  <si>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</si>
  <si>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</si>
  <si>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</si>
  <si>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</si>
  <si>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</si>
  <si>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</si>
  <si>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</si>
  <si>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</si>
  <si>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</si>
  <si>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</si>
  <si>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</si>
  <si>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</si>
  <si>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</si>
  <si>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</si>
  <si>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</si>
  <si>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</si>
  <si>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</si>
  <si>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</si>
  <si>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</si>
  <si>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</si>
  <si>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</si>
  <si>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</si>
  <si>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</si>
  <si>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</si>
  <si>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</si>
  <si>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</si>
  <si>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</si>
  <si>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</si>
  <si>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</si>
  <si>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</si>
  <si>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</si>
  <si>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</si>
  <si>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</si>
  <si>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</si>
  <si>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</si>
  <si>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</si>
  <si>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</si>
  <si>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</si>
  <si>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</si>
  <si>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</si>
  <si>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</si>
  <si>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</si>
  <si>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</si>
  <si>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</si>
  <si>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</si>
  <si>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</si>
  <si>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</si>
  <si>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</si>
  <si>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</si>
  <si>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</si>
  <si>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</si>
  <si>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</si>
  <si>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</si>
  <si>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</si>
  <si>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</si>
  <si>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</si>
  <si>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</si>
  <si>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</si>
  <si>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</si>
  <si>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</si>
  <si>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</si>
  <si>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</si>
  <si>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</si>
  <si>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</si>
  <si>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</si>
  <si>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</si>
  <si>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</si>
  <si>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</si>
  <si>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</si>
  <si>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</si>
  <si>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</si>
  <si>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</si>
  <si>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</si>
  <si>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</si>
  <si>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</si>
  <si>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</si>
  <si>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</si>
  <si>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</si>
  <si>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</si>
  <si>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</si>
  <si>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</si>
  <si>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</si>
  <si>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</si>
  <si>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</si>
  <si>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</si>
  <si>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</si>
  <si>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</si>
  <si>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</si>
  <si>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</si>
  <si>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</si>
  <si>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</si>
  <si>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</si>
  <si>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</si>
  <si>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</si>
  <si>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</si>
  <si>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</si>
  <si>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</si>
  <si>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</si>
  <si>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</si>
  <si>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</si>
  <si>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</si>
  <si>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</si>
  <si>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</si>
  <si>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</si>
  <si>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</si>
  <si>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</si>
  <si>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</si>
  <si>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</si>
  <si>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</si>
  <si>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</si>
  <si>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</si>
  <si>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</si>
  <si>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</si>
  <si>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</si>
  <si>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</si>
  <si>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</si>
  <si>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</si>
  <si>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</si>
  <si>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</si>
  <si>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</si>
  <si>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</si>
  <si>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</si>
  <si>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</si>
  <si>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</si>
  <si>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</si>
  <si>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</si>
  <si>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</si>
  <si>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</si>
  <si>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</si>
  <si>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</si>
  <si>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</si>
  <si>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</si>
  <si>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</si>
  <si>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</si>
  <si>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</si>
  <si>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</si>
  <si>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</si>
  <si>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</si>
  <si>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</si>
  <si>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</si>
  <si>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</si>
  <si>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</si>
  <si>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</si>
  <si>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</si>
  <si>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</si>
  <si>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</si>
  <si>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</si>
  <si>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</si>
  <si>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</si>
  <si>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</si>
  <si>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</si>
  <si>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</si>
  <si>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</si>
  <si>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</si>
  <si>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</si>
  <si>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</si>
  <si>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</si>
  <si>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</si>
  <si>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</si>
  <si>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</si>
  <si>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</si>
  <si>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</si>
  <si>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</si>
  <si>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</si>
  <si>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</si>
  <si>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</si>
  <si>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</si>
  <si>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</si>
  <si>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</si>
  <si>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</si>
  <si>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</si>
  <si>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</si>
  <si>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</si>
  <si>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</si>
  <si>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</si>
  <si>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</si>
  <si>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</si>
  <si>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</si>
  <si>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</si>
  <si>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</si>
  <si>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</si>
  <si>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</si>
  <si>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</si>
  <si>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</si>
  <si>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</si>
  <si>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</si>
  <si>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</si>
  <si>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</si>
  <si>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</si>
  <si>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</si>
  <si>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</si>
  <si>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</si>
  <si>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</si>
  <si>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</si>
  <si>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</si>
  <si>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</si>
  <si>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</si>
  <si>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</si>
  <si>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</si>
  <si>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</si>
  <si>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</si>
  <si>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</si>
  <si>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</si>
  <si>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</si>
  <si>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</si>
  <si>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</si>
  <si>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</si>
  <si>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</si>
  <si>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</si>
  <si>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</si>
  <si>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</si>
  <si>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</si>
  <si>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</si>
  <si>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</si>
  <si>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</si>
  <si>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</si>
  <si>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</si>
  <si>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</si>
  <si>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</si>
  <si>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</si>
  <si>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</si>
  <si>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</si>
  <si>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</si>
  <si>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</si>
  <si>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</si>
  <si>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</si>
  <si>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</si>
  <si>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</si>
  <si>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</si>
  <si>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</si>
  <si>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</si>
  <si>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</si>
  <si>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</si>
  <si>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</si>
  <si>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</si>
  <si>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</si>
  <si>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</si>
  <si>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</si>
  <si>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</si>
  <si>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</si>
  <si>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</si>
  <si>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</si>
  <si>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</si>
  <si>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</si>
  <si>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</si>
  <si>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</si>
  <si>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</si>
  <si>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</si>
  <si>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</si>
  <si>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</si>
  <si>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</si>
  <si>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</si>
  <si>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</si>
  <si>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</si>
  <si>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</si>
  <si>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</si>
  <si>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</si>
  <si>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</si>
  <si>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</si>
  <si>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</si>
  <si>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</si>
  <si>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</si>
  <si>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</si>
  <si>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</si>
  <si>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</si>
  <si>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</si>
  <si>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</si>
  <si>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</si>
  <si>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</si>
  <si>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</si>
  <si>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</si>
  <si>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</si>
  <si>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</si>
  <si>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</si>
  <si>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</si>
  <si>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</si>
  <si>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</si>
  <si>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</si>
  <si>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</si>
  <si>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</si>
  <si>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</si>
  <si>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</si>
  <si>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</si>
  <si>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</si>
  <si>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</si>
  <si>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</si>
  <si>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</si>
  <si>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</si>
  <si>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</si>
  <si>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</si>
  <si>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</si>
  <si>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</si>
  <si>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</si>
  <si>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</si>
  <si>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</si>
  <si>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</si>
  <si>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</si>
  <si>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</si>
  <si>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</si>
  <si>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</si>
  <si>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</si>
  <si>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</si>
  <si>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</si>
  <si>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</si>
  <si>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</si>
  <si>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</si>
  <si>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</si>
  <si>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</si>
  <si>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</si>
  <si>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</si>
  <si>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</si>
  <si>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</si>
  <si>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</si>
  <si>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</si>
  <si>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</si>
  <si>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</si>
  <si>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</si>
  <si>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</si>
  <si>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</si>
  <si>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</si>
  <si>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</si>
  <si>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</si>
  <si>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</si>
  <si>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</si>
  <si>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</si>
  <si>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</si>
  <si>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</si>
  <si>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</si>
  <si>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</si>
  <si>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</si>
  <si>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</si>
  <si>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</si>
  <si>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</si>
  <si>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</si>
  <si>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</si>
  <si>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</si>
  <si>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</si>
  <si>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</si>
  <si>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</si>
  <si>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</si>
  <si>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</si>
  <si>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</si>
  <si>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</si>
  <si>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</si>
  <si>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</si>
  <si>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</si>
  <si>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</si>
  <si>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</si>
  <si>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</si>
  <si>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</si>
  <si>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</si>
  <si>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</si>
  <si>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</si>
  <si>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</si>
  <si>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</si>
  <si>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</si>
  <si>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</si>
  <si>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</si>
  <si>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</si>
  <si>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</si>
  <si>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</si>
  <si>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</si>
  <si>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</si>
  <si>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</si>
  <si>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</si>
  <si>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</si>
  <si>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</si>
  <si>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</si>
  <si>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</si>
  <si>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</si>
  <si>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</si>
  <si>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</si>
  <si>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</si>
  <si>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</si>
  <si>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</si>
  <si>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</si>
  <si>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</si>
  <si>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</si>
  <si>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</si>
  <si>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</si>
  <si>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</si>
  <si>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</si>
  <si>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</si>
  <si>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</si>
  <si>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</si>
  <si>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</si>
  <si>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</si>
  <si>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</si>
  <si>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</si>
  <si>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</si>
  <si>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</si>
  <si>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</si>
  <si>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</si>
  <si>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</si>
  <si>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</si>
  <si>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</si>
  <si>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</si>
  <si>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</si>
  <si>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</si>
  <si>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</si>
  <si>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</si>
  <si>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</si>
  <si>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</si>
  <si>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</si>
  <si>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</si>
  <si>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</si>
  <si>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</si>
  <si>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</si>
  <si>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</si>
  <si>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</si>
  <si>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</si>
  <si>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</si>
  <si>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</si>
  <si>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</si>
  <si>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</si>
  <si>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</si>
  <si>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</si>
  <si>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</si>
  <si>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</si>
  <si>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</si>
  <si>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</si>
  <si>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</si>
  <si>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</si>
  <si>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</si>
  <si>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</si>
  <si>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</si>
  <si>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</si>
  <si>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</si>
  <si>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</si>
  <si>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</si>
  <si>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</si>
  <si>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</si>
  <si>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</si>
  <si>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</si>
  <si>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</si>
  <si>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</si>
  <si>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</si>
  <si>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</si>
  <si>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</si>
  <si>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</si>
  <si>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</si>
  <si>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</si>
  <si>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</si>
  <si>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</si>
  <si>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</si>
  <si>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</si>
  <si>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</si>
  <si>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</si>
  <si>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</si>
  <si>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</si>
  <si>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</si>
  <si>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</si>
  <si>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</si>
  <si>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</si>
  <si>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</si>
  <si>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</si>
  <si>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</si>
  <si>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</si>
  <si>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</si>
  <si>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</si>
  <si>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</si>
  <si>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</si>
  <si>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</si>
  <si>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</si>
  <si>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</si>
  <si>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</si>
  <si>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</si>
  <si>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</si>
  <si>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</si>
  <si>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</si>
  <si>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</si>
  <si>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</si>
  <si>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</si>
  <si>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</si>
  <si>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</si>
  <si>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</si>
  <si>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</si>
  <si>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</si>
  <si>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</si>
  <si>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</si>
  <si>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</si>
  <si>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</si>
  <si>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</si>
  <si>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</si>
  <si>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</si>
  <si>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</si>
  <si>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</si>
  <si>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</si>
  <si>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</si>
  <si>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</si>
  <si>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</si>
  <si>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</si>
  <si>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</si>
  <si>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</si>
  <si>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</si>
  <si>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</si>
  <si>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</si>
  <si>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</si>
  <si>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</si>
  <si>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</si>
  <si>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</si>
  <si>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</si>
  <si>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</si>
  <si>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</si>
  <si>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</si>
  <si>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</si>
  <si>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</si>
  <si>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</si>
  <si>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</si>
  <si>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</si>
  <si>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</si>
  <si>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</si>
  <si>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</si>
  <si>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</si>
  <si>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</si>
  <si>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</si>
  <si>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</si>
  <si>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</si>
  <si>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</si>
  <si>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</si>
  <si>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</si>
  <si>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</si>
  <si>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</si>
  <si>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</si>
  <si>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</si>
  <si>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</si>
  <si>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</si>
  <si>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</si>
  <si>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</si>
  <si>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</si>
  <si>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</si>
  <si>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</si>
  <si>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</si>
  <si>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</si>
  <si>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</si>
  <si>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</si>
  <si>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</si>
  <si>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</si>
  <si>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</si>
  <si>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</si>
  <si>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</si>
  <si>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</si>
  <si>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</si>
  <si>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</si>
  <si>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</si>
  <si>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</si>
  <si>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</si>
  <si>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</si>
  <si>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</si>
  <si>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</si>
  <si>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</si>
  <si>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</si>
  <si>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</si>
  <si>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</si>
  <si>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</si>
  <si>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</si>
  <si>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</si>
  <si>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</si>
  <si>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</si>
  <si>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</si>
  <si>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</si>
  <si>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</si>
  <si>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</si>
  <si>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</si>
  <si>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</si>
  <si>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</si>
  <si>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</si>
  <si>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</si>
  <si>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</si>
  <si>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</si>
  <si>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</si>
  <si>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</si>
  <si>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</si>
  <si>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</si>
  <si>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</si>
  <si>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</si>
  <si>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</si>
  <si>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</si>
  <si>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</si>
  <si>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</si>
  <si>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</si>
  <si>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</si>
  <si>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</si>
  <si>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</si>
  <si>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</si>
  <si>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</si>
  <si>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</si>
  <si>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</si>
  <si>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</si>
  <si>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</si>
  <si>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</si>
  <si>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</si>
  <si>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</si>
  <si>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</si>
  <si>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</si>
  <si>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</si>
  <si>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</si>
  <si>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</si>
  <si>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</si>
  <si>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</si>
  <si>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</si>
  <si>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</si>
  <si>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</si>
  <si>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</si>
  <si>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</si>
  <si>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</si>
  <si>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</si>
  <si>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</si>
  <si>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</si>
  <si>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</si>
  <si>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</si>
  <si>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</si>
  <si>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</si>
  <si>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</si>
  <si>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</si>
  <si>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</si>
  <si>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</si>
  <si>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</si>
  <si>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</si>
  <si>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</si>
  <si>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</si>
  <si>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</si>
  <si>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</si>
  <si>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</si>
  <si>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</si>
  <si>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</si>
  <si>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</si>
  <si>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</si>
  <si>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</si>
  <si>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</si>
  <si>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</si>
  <si>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</si>
  <si>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</si>
  <si>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</si>
  <si>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</si>
  <si>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</si>
  <si>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</si>
  <si>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</si>
  <si>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</si>
  <si>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</si>
  <si>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</si>
  <si>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</si>
  <si>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</si>
  <si>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</si>
  <si>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</si>
  <si>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</si>
  <si>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</si>
  <si>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</si>
  <si>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</si>
  <si>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</si>
  <si>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</si>
  <si>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</si>
  <si>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</si>
  <si>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</si>
  <si>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</si>
  <si>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</si>
  <si>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</si>
  <si>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</si>
  <si>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</si>
  <si>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</si>
  <si>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</si>
  <si>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</si>
  <si>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</si>
  <si>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</si>
  <si>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</si>
  <si>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</si>
  <si>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</si>
  <si>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</si>
  <si>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</si>
  <si>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</si>
  <si>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</si>
  <si>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</si>
  <si>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</si>
  <si>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</si>
  <si>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</si>
  <si>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</si>
  <si>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</si>
  <si>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</si>
  <si>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</si>
  <si>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</si>
  <si>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</si>
  <si>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</si>
  <si>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</si>
  <si>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</si>
  <si>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</si>
  <si>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</si>
  <si>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</si>
  <si>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</si>
  <si>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</si>
  <si>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</si>
  <si>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</si>
  <si>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</si>
  <si>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</si>
  <si>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</si>
  <si>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</si>
  <si>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</si>
  <si>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</si>
  <si>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</si>
  <si>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</si>
  <si>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</si>
  <si>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</si>
  <si>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</si>
  <si>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</si>
  <si>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</si>
  <si>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</si>
  <si>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</si>
  <si>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</si>
  <si>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</si>
  <si>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</si>
  <si>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</si>
  <si>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</si>
  <si>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</si>
  <si>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</si>
  <si>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</si>
  <si>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</si>
  <si>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</si>
  <si>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</si>
  <si>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</si>
  <si>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</si>
  <si>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</si>
  <si>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</si>
  <si>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</si>
  <si>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</si>
  <si>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</si>
  <si>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</si>
  <si>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</si>
  <si>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</si>
  <si>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</si>
  <si>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</si>
  <si>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</si>
  <si>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</si>
  <si>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</si>
  <si>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</si>
  <si>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</si>
  <si>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</si>
  <si>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</si>
  <si>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</si>
  <si>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</si>
  <si>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</si>
  <si>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</si>
  <si>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</si>
  <si>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</si>
  <si>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</si>
  <si>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</si>
  <si>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</si>
  <si>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</si>
  <si>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</si>
  <si>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</si>
  <si>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</si>
  <si>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</si>
  <si>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</si>
  <si>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</si>
  <si>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</si>
  <si>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</si>
  <si>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</si>
  <si>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</si>
  <si>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</si>
  <si>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</si>
  <si>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</si>
  <si>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</si>
  <si>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</si>
  <si>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</si>
  <si>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</si>
  <si>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</si>
  <si>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</si>
  <si>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</si>
  <si>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</si>
  <si>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</si>
  <si>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</si>
  <si>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</si>
  <si>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</si>
  <si>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</si>
  <si>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</si>
  <si>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</si>
  <si>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</si>
  <si>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</si>
  <si>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</si>
  <si>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</si>
  <si>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</si>
  <si>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</si>
  <si>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</si>
  <si>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</si>
  <si>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</si>
  <si>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</si>
  <si>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</si>
  <si>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</si>
  <si>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</si>
  <si>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</si>
  <si>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</si>
  <si>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</si>
  <si>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</si>
  <si>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</si>
  <si>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</si>
  <si>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</si>
  <si>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</si>
  <si>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</si>
  <si>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</si>
  <si>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</si>
  <si>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</si>
  <si>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</si>
  <si>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</si>
  <si>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</si>
  <si>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</si>
  <si>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</si>
  <si>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</si>
  <si>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</si>
  <si>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</si>
  <si>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</si>
  <si>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</si>
  <si>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</si>
  <si>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</si>
  <si>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</si>
  <si>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</si>
  <si>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</si>
  <si>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</si>
  <si>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</si>
  <si>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</si>
  <si>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</si>
  <si>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</si>
  <si>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</si>
  <si>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</si>
  <si>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</si>
  <si>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</si>
  <si>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</si>
  <si>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</si>
  <si>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</si>
  <si>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</si>
  <si>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</si>
  <si>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</si>
  <si>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</si>
  <si>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</si>
  <si>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</si>
  <si>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</si>
  <si>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</si>
  <si>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</si>
  <si>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</si>
  <si>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</si>
  <si>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</si>
  <si>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</si>
  <si>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</si>
  <si>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</si>
  <si>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</si>
  <si>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</si>
  <si>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</si>
  <si>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</si>
  <si>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</si>
  <si>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</si>
  <si>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</si>
  <si>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</si>
  <si>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</si>
  <si>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</si>
  <si>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</si>
  <si>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</si>
  <si>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</si>
  <si>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</si>
  <si>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</si>
  <si>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</si>
  <si>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</si>
  <si>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</si>
  <si>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</si>
  <si>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</si>
  <si>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</si>
  <si>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</si>
  <si>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</si>
  <si>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</si>
  <si>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</si>
  <si>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</si>
  <si>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</si>
  <si>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</si>
  <si>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</si>
  <si>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</si>
  <si>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</si>
  <si>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</si>
  <si>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</si>
  <si>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</si>
  <si>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</si>
  <si>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</si>
  <si>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</si>
  <si>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</si>
  <si>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</si>
  <si>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</si>
  <si>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</si>
  <si>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</si>
  <si>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</si>
  <si>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</si>
  <si>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</si>
  <si>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</si>
  <si>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</si>
  <si>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</si>
  <si>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</si>
  <si>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</si>
  <si>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</si>
  <si>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</si>
  <si>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</si>
  <si>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</si>
  <si>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</si>
  <si>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</si>
  <si>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</si>
  <si>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</si>
  <si>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</si>
  <si>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</si>
  <si>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</si>
  <si>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</si>
  <si>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</si>
  <si>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</si>
  <si>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</si>
  <si>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</si>
  <si>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</si>
  <si>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</si>
  <si>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</si>
  <si>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</si>
  <si>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</si>
  <si>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</si>
  <si>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</si>
  <si>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</si>
  <si>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</si>
  <si>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</si>
  <si>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</si>
  <si>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</si>
  <si>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</si>
  <si>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</si>
  <si>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</si>
  <si>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</si>
  <si>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</si>
  <si>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</si>
  <si>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</si>
  <si>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</si>
  <si>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</si>
  <si>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</si>
  <si>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</si>
  <si>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</si>
  <si>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</si>
  <si>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</si>
  <si>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</si>
  <si>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</si>
  <si>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</si>
  <si>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</si>
  <si>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</si>
  <si>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</si>
  <si>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</si>
  <si>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</si>
  <si>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</si>
  <si>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</si>
  <si>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</si>
  <si>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</si>
  <si>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</si>
  <si>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</si>
  <si>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</si>
  <si>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</si>
  <si>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</si>
  <si>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</si>
  <si>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</si>
  <si>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</si>
  <si>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</si>
  <si>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</si>
  <si>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</si>
  <si>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</si>
  <si>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</si>
  <si>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</si>
  <si>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</si>
  <si>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</si>
  <si>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</si>
  <si>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</si>
  <si>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</si>
  <si>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</si>
  <si>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</si>
  <si>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</si>
  <si>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</si>
  <si>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</si>
  <si>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</si>
  <si>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</si>
  <si>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</si>
  <si>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</si>
  <si>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</si>
  <si>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</si>
  <si>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</si>
  <si>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</si>
  <si>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</si>
  <si>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</si>
  <si>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</si>
  <si>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</si>
  <si>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</si>
  <si>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</si>
  <si>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</si>
  <si>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</si>
  <si>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</si>
  <si>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</si>
  <si>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</si>
  <si>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</si>
  <si>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</si>
  <si>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</si>
  <si>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</si>
  <si>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</si>
  <si>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</si>
  <si>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</si>
  <si>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</si>
  <si>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</si>
  <si>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</si>
  <si>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</si>
  <si>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</si>
  <si>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</si>
  <si>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</si>
  <si>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</si>
  <si>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</si>
  <si>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</si>
  <si>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</si>
  <si>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</si>
  <si>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</si>
  <si>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</si>
  <si>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</si>
  <si>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</si>
  <si>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</si>
  <si>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</si>
  <si>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</si>
  <si>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</si>
  <si>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</si>
  <si>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</si>
  <si>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</si>
  <si>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</si>
  <si>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</si>
  <si>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</si>
  <si>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</si>
  <si>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</si>
  <si>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</si>
  <si>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</si>
  <si>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</si>
  <si>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</si>
  <si>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</si>
  <si>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</si>
  <si>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</si>
  <si>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</si>
  <si>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</si>
  <si>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</si>
  <si>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</si>
  <si>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</si>
  <si>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</si>
  <si>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</si>
  <si>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</si>
  <si>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</si>
  <si>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</si>
  <si>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</si>
  <si>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</si>
  <si>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</si>
  <si>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</si>
  <si>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</si>
  <si>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</si>
  <si>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</si>
  <si>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</si>
  <si>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</si>
  <si>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</si>
  <si>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</si>
  <si>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</si>
  <si>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</si>
  <si>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</si>
  <si>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</si>
  <si>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</si>
  <si>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</si>
  <si>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</si>
  <si>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</si>
  <si>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</si>
  <si>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</si>
  <si>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</si>
  <si>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</si>
  <si>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</si>
  <si>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</si>
  <si>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</si>
  <si>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</si>
  <si>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</si>
  <si>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</si>
  <si>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</si>
  <si>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</si>
  <si>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</si>
  <si>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</si>
  <si>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</si>
  <si>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</si>
  <si>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</si>
  <si>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</si>
  <si>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</si>
  <si>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</si>
  <si>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</si>
  <si>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</si>
  <si>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</si>
  <si>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</si>
  <si>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</si>
  <si>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</si>
  <si>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</si>
  <si>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</si>
  <si>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</si>
  <si>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</si>
  <si>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</si>
  <si>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</si>
  <si>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</si>
  <si>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</si>
  <si>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</si>
  <si>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</si>
  <si>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</si>
  <si>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</si>
  <si>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</si>
  <si>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</si>
  <si>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</si>
  <si>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</si>
  <si>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</si>
  <si>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</si>
  <si>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</si>
  <si>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</si>
  <si>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</si>
  <si>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</si>
  <si>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</si>
  <si>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</si>
  <si>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</si>
  <si>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</si>
  <si>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</si>
  <si>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</si>
  <si>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</si>
  <si>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</si>
  <si>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</si>
  <si>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</si>
  <si>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</si>
  <si>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</si>
  <si>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</si>
  <si>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</si>
  <si>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</si>
  <si>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</si>
  <si>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</si>
  <si>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</si>
  <si>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</si>
  <si>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</si>
  <si>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</si>
  <si>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</si>
  <si>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</si>
  <si>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</si>
  <si>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</si>
  <si>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</si>
  <si>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</si>
  <si>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</si>
  <si>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</si>
  <si>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</si>
  <si>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</si>
  <si>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</si>
  <si>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</si>
  <si>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</si>
  <si>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</si>
  <si>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</si>
  <si>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</si>
  <si>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</si>
  <si>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</si>
  <si>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</si>
  <si>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</si>
  <si>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</si>
  <si>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</si>
  <si>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</si>
  <si>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</si>
  <si>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</si>
  <si>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</si>
  <si>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</si>
  <si>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</si>
  <si>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</si>
  <si>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</si>
  <si>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</si>
  <si>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</si>
  <si>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</si>
  <si>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</si>
  <si>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</si>
  <si>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</si>
  <si>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</si>
  <si>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</si>
  <si>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</si>
  <si>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</si>
  <si>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</si>
  <si>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</si>
  <si>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</si>
  <si>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</si>
  <si>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</si>
  <si>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</si>
  <si>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</si>
  <si>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</si>
  <si>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</si>
  <si>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</si>
  <si>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</si>
  <si>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</si>
  <si>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</si>
  <si>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</si>
  <si>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</si>
  <si>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</si>
  <si>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</si>
  <si>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</si>
  <si>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</si>
  <si>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</si>
  <si>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</si>
  <si>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</si>
  <si>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</si>
  <si>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</si>
  <si>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</si>
  <si>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</si>
  <si>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</si>
  <si>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</si>
  <si>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</si>
  <si>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</si>
  <si>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</si>
  <si>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</si>
  <si>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</si>
  <si>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</si>
  <si>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</si>
  <si>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</si>
  <si>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</si>
  <si>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</si>
  <si>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</si>
  <si>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</si>
  <si>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</si>
  <si>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</si>
  <si>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</si>
  <si>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</si>
  <si>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</si>
  <si>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</si>
  <si>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</si>
  <si>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</si>
  <si>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</si>
  <si>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</si>
  <si>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</si>
  <si>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</si>
  <si>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</si>
  <si>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</si>
  <si>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</si>
  <si>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</si>
  <si>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</si>
  <si>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</si>
  <si>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</si>
  <si>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</si>
  <si>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</si>
  <si>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</si>
  <si>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</si>
  <si>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</si>
  <si>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</si>
  <si>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</si>
  <si>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</si>
  <si>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</si>
  <si>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</si>
  <si>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</si>
  <si>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</si>
  <si>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</si>
  <si>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</si>
  <si>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</si>
  <si>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</si>
  <si>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</si>
  <si>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</si>
  <si>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</si>
  <si>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</si>
  <si>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</si>
  <si>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</si>
  <si>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</si>
  <si>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</si>
  <si>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</si>
  <si>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</si>
  <si>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</si>
  <si>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</si>
  <si>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</si>
  <si>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</si>
  <si>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</si>
  <si>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</si>
  <si>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</si>
  <si>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</si>
  <si>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</si>
  <si>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</si>
  <si>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</si>
  <si>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</si>
  <si>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</si>
  <si>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</si>
  <si>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</si>
  <si>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</si>
  <si>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</si>
  <si>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</si>
  <si>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</si>
  <si>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</si>
  <si>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</si>
  <si>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</si>
  <si>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</si>
  <si>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</si>
  <si>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</si>
  <si>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</si>
  <si>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</si>
  <si>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</si>
  <si>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</si>
  <si>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</si>
  <si>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</si>
  <si>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</si>
  <si>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</si>
  <si>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</si>
  <si>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</si>
  <si>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</si>
  <si>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</si>
  <si>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</si>
  <si>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</si>
  <si>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</si>
  <si>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</si>
  <si>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</si>
  <si>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</si>
  <si>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</si>
  <si>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</si>
  <si>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</si>
  <si>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</si>
  <si>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</si>
  <si>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</si>
  <si>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</si>
  <si>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</si>
  <si>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</si>
  <si>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</si>
  <si>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</si>
  <si>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</si>
  <si>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</si>
  <si>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</si>
  <si>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</si>
  <si>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</si>
  <si>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</si>
  <si>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</si>
  <si>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</si>
  <si>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</si>
  <si>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</si>
  <si>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</si>
  <si>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</si>
  <si>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</si>
  <si>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</si>
  <si>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</si>
  <si>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</si>
  <si>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</si>
  <si>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</si>
  <si>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</si>
  <si>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</si>
  <si>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</si>
  <si>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</si>
  <si>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</si>
  <si>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</si>
  <si>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</si>
  <si>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</si>
  <si>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</si>
  <si>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</si>
  <si>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</si>
  <si>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</si>
  <si>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</si>
  <si>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</si>
  <si>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</si>
  <si>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</si>
  <si>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</si>
  <si>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</si>
  <si>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</si>
  <si>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</si>
  <si>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</si>
  <si>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</si>
  <si>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</si>
  <si>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</si>
  <si>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</si>
  <si>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</si>
  <si>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</si>
  <si>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</si>
  <si>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</si>
  <si>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</si>
  <si>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</si>
  <si>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</si>
  <si>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</si>
  <si>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</si>
  <si>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</si>
  <si>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</si>
  <si>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</si>
  <si>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</si>
  <si>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</si>
  <si>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</si>
  <si>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</si>
  <si>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</si>
  <si>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</si>
  <si>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</si>
  <si>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</si>
  <si>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</si>
  <si>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</si>
  <si>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</si>
  <si>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</si>
  <si>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</si>
  <si>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</si>
  <si>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</si>
  <si>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</si>
  <si>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</si>
  <si>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</si>
  <si>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</si>
  <si>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</si>
  <si>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</si>
  <si>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</si>
  <si>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</si>
  <si>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</si>
  <si>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</si>
  <si>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</si>
  <si>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</si>
  <si>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</si>
  <si>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</si>
  <si>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</si>
  <si>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</si>
  <si>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</si>
  <si>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</si>
  <si>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</si>
  <si>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</si>
  <si>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</si>
  <si>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</si>
  <si>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</si>
  <si>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</si>
  <si>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</si>
  <si>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</si>
  <si>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</si>
  <si>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</si>
  <si>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</si>
  <si>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</si>
  <si>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</si>
  <si>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</si>
  <si>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</si>
  <si>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</si>
  <si>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</si>
  <si>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</si>
  <si>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</si>
  <si>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</si>
  <si>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</si>
  <si>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</si>
  <si>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</si>
  <si>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</si>
  <si>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</si>
  <si>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</si>
  <si>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</si>
  <si>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</si>
  <si>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</si>
  <si>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</si>
  <si>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</si>
  <si>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</si>
  <si>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</si>
  <si>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</si>
  <si>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</si>
  <si>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</si>
  <si>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</si>
  <si>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</si>
  <si>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</si>
  <si>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</si>
  <si>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</si>
  <si>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</si>
  <si>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</si>
  <si>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</si>
  <si>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</si>
  <si>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</si>
  <si>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</si>
  <si>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</si>
  <si>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</si>
  <si>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</si>
  <si>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</si>
  <si>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</si>
  <si>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</si>
  <si>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</si>
  <si>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</si>
  <si>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</si>
  <si>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</si>
  <si>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</si>
  <si>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</si>
  <si>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</si>
  <si>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</si>
  <si>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</si>
  <si>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</si>
  <si>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</si>
  <si>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</si>
  <si>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</si>
  <si>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</si>
  <si>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</si>
  <si>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</si>
  <si>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</si>
  <si>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</si>
  <si>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</si>
  <si>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</si>
  <si>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</si>
  <si>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</si>
  <si>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</si>
  <si>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</si>
  <si>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</si>
  <si>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</si>
  <si>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</si>
  <si>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</si>
  <si>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</si>
  <si>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</si>
  <si>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</si>
  <si>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</si>
  <si>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</si>
  <si>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</si>
  <si>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</si>
  <si>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</si>
  <si>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</si>
  <si>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</si>
  <si>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</si>
  <si>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</si>
  <si>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</si>
  <si>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</si>
  <si>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</si>
  <si>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</si>
  <si>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</si>
  <si>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</si>
  <si>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</si>
  <si>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</si>
  <si>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</si>
  <si>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</si>
  <si>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</si>
  <si>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</si>
  <si>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</si>
  <si>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</si>
  <si>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</si>
  <si>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</si>
  <si>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</si>
  <si>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</si>
  <si>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</si>
  <si>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</si>
  <si>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</si>
  <si>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</si>
  <si>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</si>
  <si>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</si>
  <si>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</si>
  <si>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</si>
  <si>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</si>
  <si>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</si>
  <si>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</si>
  <si>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</si>
  <si>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</si>
  <si>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</si>
  <si>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</si>
  <si>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</si>
  <si>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</si>
  <si>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</si>
  <si>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</si>
  <si>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</si>
  <si>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</si>
  <si>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</si>
  <si>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</si>
  <si>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</si>
  <si>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</si>
  <si>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</si>
  <si>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</si>
  <si>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</si>
  <si>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</si>
  <si>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</si>
  <si>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</si>
  <si>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</si>
  <si>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</si>
  <si>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</si>
  <si>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</si>
  <si>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</si>
  <si>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</si>
  <si>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</si>
  <si>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</si>
  <si>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</si>
  <si>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</si>
  <si>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</si>
  <si>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</si>
  <si>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</si>
  <si>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</si>
  <si>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</si>
  <si>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</si>
  <si>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</si>
  <si>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</si>
  <si>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</si>
  <si>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</si>
  <si>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</si>
  <si>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</si>
  <si>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</si>
  <si>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</si>
  <si>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</si>
  <si>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</si>
  <si>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</si>
  <si>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</si>
  <si>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</si>
  <si>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</si>
  <si>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</si>
  <si>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</si>
  <si>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</si>
  <si>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</si>
  <si>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</si>
  <si>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</si>
  <si>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</si>
  <si>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</si>
  <si>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</si>
  <si>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</si>
  <si>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</si>
  <si>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</si>
  <si>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</si>
  <si>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</si>
  <si>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</si>
  <si>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</si>
  <si>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</si>
  <si>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</si>
  <si>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</si>
  <si>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</si>
  <si>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</si>
  <si>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</si>
  <si>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</si>
  <si>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</si>
  <si>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</si>
  <si>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</si>
  <si>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</si>
  <si>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</si>
  <si>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</si>
  <si>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</si>
  <si>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</si>
  <si>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</si>
  <si>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</si>
  <si>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</si>
  <si>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</si>
  <si>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</si>
  <si>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</si>
  <si>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</si>
  <si>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</si>
  <si>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</si>
  <si>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</si>
  <si>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</si>
  <si>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</si>
  <si>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</si>
  <si>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</si>
  <si>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</si>
  <si>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</si>
  <si>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</si>
  <si>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</si>
  <si>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</si>
  <si>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</si>
  <si>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</si>
  <si>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</si>
  <si>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</si>
  <si>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</si>
  <si>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</si>
  <si>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</si>
  <si>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</si>
  <si>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</si>
  <si>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</si>
  <si>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</si>
  <si>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</si>
  <si>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</si>
  <si>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</si>
  <si>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</si>
  <si>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</si>
  <si>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</si>
  <si>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</si>
  <si>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</si>
  <si>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</si>
  <si>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</si>
  <si>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</si>
  <si>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</si>
  <si>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</si>
  <si>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</si>
  <si>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</si>
  <si>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</si>
  <si>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</si>
  <si>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</si>
  <si>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</si>
  <si>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</si>
  <si>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</si>
  <si>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</si>
  <si>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</si>
  <si>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</si>
  <si>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</si>
  <si>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</si>
  <si>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</si>
  <si>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</si>
  <si>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</si>
  <si>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</si>
  <si>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</si>
  <si>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</si>
  <si>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</si>
  <si>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</si>
  <si>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</si>
  <si>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</si>
  <si>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</si>
  <si>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</si>
  <si>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</si>
  <si>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</si>
  <si>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</si>
  <si>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</si>
  <si>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</si>
  <si>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</si>
  <si>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</si>
  <si>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</si>
  <si>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</si>
  <si>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</si>
  <si>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</si>
  <si>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</si>
  <si>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</si>
  <si>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</si>
  <si>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</si>
  <si>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</si>
  <si>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</si>
  <si>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</si>
  <si>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</si>
  <si>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</si>
  <si>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</si>
  <si>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</si>
  <si>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</si>
  <si>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</si>
  <si>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</si>
  <si>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</si>
  <si>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</si>
  <si>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</si>
  <si>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</si>
  <si>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</si>
  <si>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</si>
  <si>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</si>
  <si>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</si>
  <si>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</si>
  <si>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</si>
  <si>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</si>
  <si>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</si>
  <si>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</si>
  <si>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</si>
  <si>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</si>
  <si>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</si>
  <si>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</si>
  <si>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</si>
  <si>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</si>
  <si>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</si>
  <si>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</si>
  <si>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</si>
  <si>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</si>
  <si>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</si>
  <si>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</si>
  <si>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</si>
  <si>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</si>
  <si>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</si>
  <si>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</si>
  <si>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</si>
  <si>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</si>
  <si>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</si>
  <si>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</si>
  <si>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</si>
  <si>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</si>
  <si>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</si>
  <si>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</si>
  <si>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</si>
  <si>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</si>
  <si>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</si>
  <si>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</si>
  <si>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</si>
  <si>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</si>
  <si>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</si>
  <si>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</si>
  <si>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</si>
  <si>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</si>
  <si>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</si>
  <si>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</si>
  <si>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</si>
  <si>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</si>
  <si>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</si>
  <si>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</si>
  <si>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</si>
  <si>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</si>
  <si>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</si>
  <si>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</si>
  <si>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</si>
  <si>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</si>
  <si>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</si>
  <si>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</si>
  <si>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</si>
  <si>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</si>
  <si>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</si>
  <si>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</si>
  <si>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</si>
  <si>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</si>
  <si>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</si>
  <si>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</si>
  <si>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</si>
  <si>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</si>
  <si>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</si>
  <si>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</si>
  <si>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</si>
  <si>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</si>
  <si>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</si>
  <si>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</si>
  <si>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</si>
  <si>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</si>
  <si>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</si>
  <si>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</si>
  <si>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</si>
  <si>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</si>
  <si>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</si>
  <si>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</si>
  <si>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</si>
  <si>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</si>
  <si>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</si>
  <si>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</si>
  <si>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</si>
  <si>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</si>
  <si>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</si>
  <si>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</si>
  <si>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</si>
  <si>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</si>
  <si>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</si>
  <si>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</si>
  <si>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</si>
  <si>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</si>
  <si>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</si>
  <si>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</si>
  <si>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</si>
  <si>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</si>
  <si>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</si>
  <si>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</si>
  <si>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</si>
  <si>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</si>
  <si>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</si>
  <si>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</si>
  <si>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</si>
  <si>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</si>
  <si>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</si>
  <si>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</si>
  <si>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</si>
  <si>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</si>
  <si>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</si>
  <si>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</si>
  <si>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</si>
  <si>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</si>
  <si>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</si>
  <si>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</si>
  <si>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</si>
  <si>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</si>
  <si>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</si>
  <si>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</si>
  <si>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</si>
  <si>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</si>
  <si>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</si>
  <si>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</si>
  <si>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</si>
  <si>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</si>
  <si>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</si>
  <si>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</si>
  <si>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</si>
  <si>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</si>
  <si>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</si>
  <si>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</si>
  <si>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</si>
  <si>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</si>
  <si>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</si>
  <si>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</si>
  <si>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</si>
  <si>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</si>
  <si>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</si>
  <si>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</si>
  <si>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</si>
  <si>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</si>
  <si>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</si>
  <si>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</si>
  <si>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</si>
  <si>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</si>
  <si>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</si>
  <si>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</si>
  <si>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</si>
  <si>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</si>
  <si>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</si>
  <si>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</si>
  <si>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</si>
  <si>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</si>
  <si>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</si>
  <si>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</si>
  <si>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</si>
  <si>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</si>
  <si>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</si>
  <si>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</si>
  <si>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</si>
  <si>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</si>
  <si>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</si>
  <si>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</si>
  <si>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</si>
  <si>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</si>
  <si>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</si>
  <si>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</si>
  <si>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</si>
  <si>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</si>
  <si>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</si>
  <si>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</si>
  <si>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</si>
  <si>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</si>
  <si>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</si>
  <si>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</si>
  <si>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</si>
  <si>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</si>
  <si>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</si>
  <si>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</si>
  <si>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</si>
  <si>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</si>
  <si>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</si>
  <si>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</si>
  <si>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</si>
  <si>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</si>
  <si>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</si>
  <si>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</si>
  <si>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</si>
  <si>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</si>
  <si>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</si>
  <si>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</si>
  <si>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</si>
  <si>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</si>
  <si>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</si>
  <si>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</si>
  <si>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</si>
  <si>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</si>
  <si>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</si>
  <si>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</si>
  <si>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</si>
  <si>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</si>
  <si>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</si>
  <si>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</si>
  <si>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</si>
  <si>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</si>
  <si>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</si>
  <si>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</si>
  <si>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</si>
  <si>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</si>
  <si>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</si>
  <si>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</si>
  <si>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</si>
  <si>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</si>
  <si>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</si>
  <si>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</si>
  <si>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</si>
  <si>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</si>
  <si>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</si>
  <si>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</si>
  <si>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</si>
  <si>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</si>
  <si>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</si>
  <si>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</si>
  <si>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</si>
  <si>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</si>
  <si>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</si>
  <si>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</si>
  <si>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</si>
  <si>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</si>
  <si>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</si>
  <si>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</si>
  <si>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</si>
  <si>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</si>
  <si>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</si>
  <si>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</si>
  <si>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</si>
  <si>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</si>
  <si>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</si>
  <si>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</si>
  <si>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</si>
  <si>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</si>
  <si>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</si>
  <si>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</si>
  <si>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</si>
  <si>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</si>
  <si>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</si>
  <si>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</si>
  <si>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</si>
  <si>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</si>
  <si>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</si>
  <si>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</si>
  <si>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</si>
  <si>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</si>
  <si>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</si>
  <si>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</si>
  <si>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</si>
  <si>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</si>
  <si>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</si>
  <si>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</si>
  <si>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</si>
  <si>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</si>
  <si>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</si>
  <si>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</si>
  <si>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</si>
  <si>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</si>
  <si>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</si>
  <si>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</si>
  <si>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</si>
  <si>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</si>
  <si>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</si>
  <si>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</si>
  <si>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</si>
  <si>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</si>
  <si>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</si>
  <si>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</si>
  <si>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</si>
  <si>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</si>
  <si>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</si>
  <si>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</si>
  <si>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</si>
  <si>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</si>
  <si>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</si>
  <si>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</si>
  <si>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</si>
  <si>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</si>
  <si>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</si>
  <si>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</si>
  <si>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</si>
  <si>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</si>
  <si>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</si>
  <si>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</si>
  <si>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</si>
  <si>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</si>
  <si>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</si>
  <si>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</si>
  <si>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</si>
  <si>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</si>
  <si>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</si>
  <si>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</si>
  <si>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</si>
  <si>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</si>
  <si>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</si>
  <si>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</si>
  <si>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</si>
  <si>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</si>
  <si>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</si>
  <si>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</si>
  <si>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</si>
  <si>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</si>
  <si>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</si>
  <si>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</si>
  <si>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</si>
  <si>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</si>
  <si>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</si>
  <si>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</si>
  <si>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</si>
  <si>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</si>
  <si>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</si>
  <si>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</si>
  <si>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</si>
  <si>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</si>
  <si>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</si>
  <si>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</si>
  <si>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</si>
  <si>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</si>
  <si>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</si>
  <si>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</si>
  <si>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</si>
  <si>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</si>
  <si>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</si>
  <si>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</si>
  <si>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</si>
  <si>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</si>
  <si>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</si>
  <si>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</si>
  <si>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</si>
  <si>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</si>
  <si>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</si>
  <si>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</si>
  <si>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</si>
  <si>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</si>
  <si>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</si>
  <si>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</si>
  <si>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</si>
  <si>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</si>
  <si>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</si>
  <si>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</si>
  <si>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</si>
  <si>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</si>
  <si>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</si>
  <si>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</si>
  <si>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</si>
  <si>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</si>
  <si>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</si>
  <si>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</si>
  <si>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</si>
  <si>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</si>
  <si>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</si>
  <si>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</si>
  <si>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</si>
  <si>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</si>
  <si>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</si>
  <si>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</si>
  <si>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</si>
  <si>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</si>
  <si>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</si>
  <si>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</si>
  <si>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</si>
  <si>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</si>
  <si>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</si>
  <si>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</si>
  <si>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</si>
  <si>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</si>
  <si>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</si>
  <si>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</si>
  <si>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</si>
  <si>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</si>
  <si>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</si>
  <si>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</si>
  <si>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</si>
  <si>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</si>
  <si>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</si>
  <si>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</si>
  <si>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</si>
  <si>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</si>
  <si>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</si>
  <si>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</si>
  <si>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</si>
  <si>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</si>
  <si>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</si>
  <si>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</si>
  <si>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</si>
  <si>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</si>
  <si>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</si>
  <si>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</si>
  <si>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</si>
  <si>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</si>
  <si>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</si>
  <si>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</si>
  <si>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</si>
  <si>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</si>
  <si>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</si>
  <si>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</si>
  <si>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</si>
  <si>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</si>
  <si>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</si>
  <si>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</si>
  <si>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</si>
  <si>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</si>
  <si>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</si>
  <si>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</si>
  <si>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</si>
  <si>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</si>
  <si>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</si>
  <si>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</si>
  <si>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</si>
  <si>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</si>
  <si>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</si>
  <si>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</si>
  <si>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</si>
  <si>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</si>
  <si>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</si>
  <si>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</si>
  <si>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</si>
  <si>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</si>
  <si>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</si>
  <si>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</si>
  <si>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</si>
  <si>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</si>
  <si>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</si>
  <si>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</si>
  <si>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</si>
  <si>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</si>
  <si>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</si>
  <si>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</si>
  <si>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</si>
  <si>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</si>
  <si>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</si>
  <si>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</si>
  <si>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</si>
  <si>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</si>
  <si>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</si>
  <si>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</si>
  <si>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</si>
  <si>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</si>
  <si>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</si>
  <si>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</si>
  <si>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</si>
  <si>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</si>
  <si>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</si>
  <si>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</si>
  <si>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</si>
  <si>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</si>
  <si>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</si>
  <si>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</si>
  <si>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</si>
  <si>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</si>
  <si>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</si>
  <si>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</si>
  <si>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</si>
  <si>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</si>
  <si>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</si>
  <si>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</si>
  <si>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</si>
  <si>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</si>
  <si>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</si>
  <si>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</si>
  <si>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</si>
  <si>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</si>
  <si>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</si>
  <si>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</si>
  <si>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</si>
  <si>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</si>
  <si>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</si>
  <si>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</si>
  <si>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</si>
  <si>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</si>
  <si>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</si>
  <si>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</si>
  <si>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</si>
  <si>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</si>
  <si>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</si>
  <si>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</si>
  <si>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</si>
  <si>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</si>
  <si>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</si>
  <si>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</si>
  <si>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</si>
  <si>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</si>
  <si>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</si>
  <si>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</si>
  <si>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</si>
  <si>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</si>
  <si>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</si>
  <si>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</si>
  <si>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</si>
  <si>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</si>
  <si>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</si>
  <si>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</si>
  <si>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</si>
  <si>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</si>
  <si>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</si>
  <si>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</si>
  <si>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</si>
  <si>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</si>
  <si>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</si>
  <si>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</si>
  <si>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</si>
  <si>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</si>
  <si>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</si>
  <si>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</si>
  <si>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</si>
  <si>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</si>
  <si>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</si>
  <si>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</si>
  <si>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</si>
  <si>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</si>
  <si>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</si>
  <si>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</si>
  <si>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</si>
  <si>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</si>
  <si>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</si>
  <si>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</si>
  <si>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</si>
  <si>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</si>
  <si>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</si>
  <si>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</si>
  <si>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</si>
  <si>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</si>
  <si>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</si>
  <si>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</si>
  <si>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</si>
  <si>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</si>
  <si>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</si>
  <si>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</si>
  <si>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</si>
  <si>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</si>
  <si>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</si>
  <si>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</si>
  <si>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</si>
  <si>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</si>
  <si>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</si>
  <si>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</si>
  <si>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</si>
  <si>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</si>
  <si>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</si>
  <si>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</si>
  <si>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</si>
  <si>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</si>
  <si>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</si>
  <si>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</si>
  <si>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</si>
  <si>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</si>
  <si>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</si>
  <si>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</si>
  <si>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</si>
  <si>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</si>
  <si>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</si>
  <si>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</si>
  <si>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</si>
  <si>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</si>
  <si>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</si>
  <si>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</si>
  <si>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</si>
  <si>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</si>
  <si>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</si>
  <si>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</si>
  <si>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</si>
  <si>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</si>
  <si>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</si>
  <si>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</si>
  <si>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</si>
  <si>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</si>
  <si>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</si>
  <si>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</si>
  <si>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</si>
  <si>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</si>
  <si>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</si>
  <si>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</si>
  <si>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</si>
  <si>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</si>
  <si>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</si>
  <si>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</si>
  <si>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</si>
  <si>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</si>
  <si>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</si>
  <si>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</si>
  <si>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</si>
  <si>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</si>
  <si>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</si>
  <si>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</si>
  <si>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</si>
  <si>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</si>
  <si>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</si>
  <si>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</si>
  <si>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</si>
  <si>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</si>
  <si>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</si>
  <si>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</si>
  <si>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</si>
  <si>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</si>
  <si>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</si>
  <si>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</si>
  <si>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</si>
  <si>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</si>
  <si>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</si>
  <si>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</si>
  <si>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</si>
  <si>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</si>
  <si>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</si>
  <si>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</si>
  <si>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</si>
  <si>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</si>
  <si>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</si>
  <si>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</si>
  <si>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</si>
  <si>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</si>
  <si>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</si>
  <si>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</si>
  <si>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</si>
  <si>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</si>
  <si>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</si>
  <si>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</si>
  <si>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</si>
  <si>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</si>
  <si>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</si>
  <si>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</si>
  <si>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</si>
  <si>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</si>
  <si>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</si>
  <si>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</si>
  <si>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</si>
  <si>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</si>
  <si>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</si>
  <si>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</si>
  <si>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</si>
  <si>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</si>
  <si>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</si>
  <si>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</si>
  <si>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</si>
  <si>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</si>
  <si>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</si>
  <si>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</si>
  <si>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</si>
  <si>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</si>
  <si>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</si>
  <si>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</si>
  <si>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</si>
  <si>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</si>
  <si>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</si>
  <si>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</si>
  <si>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</si>
  <si>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</si>
  <si>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</si>
  <si>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</si>
  <si>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</si>
  <si>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</si>
  <si>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</si>
  <si>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</si>
  <si>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</si>
  <si>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</si>
  <si>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</si>
  <si>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</si>
  <si>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</si>
  <si>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</si>
  <si>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</si>
  <si>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</si>
  <si>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</si>
  <si>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</si>
  <si>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</si>
  <si>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</si>
  <si>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</si>
  <si>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</si>
  <si>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</si>
  <si>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</si>
  <si>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</si>
  <si>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</si>
  <si>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</si>
  <si>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</si>
  <si>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</si>
  <si>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</si>
  <si>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</si>
  <si>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</si>
  <si>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</si>
  <si>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</si>
  <si>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</si>
  <si>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</si>
  <si>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</si>
  <si>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</si>
  <si>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</si>
  <si>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</si>
  <si>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</si>
  <si>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</si>
  <si>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</si>
  <si>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</si>
  <si>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</si>
  <si>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</si>
  <si>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</si>
  <si>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</si>
  <si>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</si>
  <si>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</si>
  <si>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</si>
  <si>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</si>
  <si>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</si>
  <si>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</si>
  <si>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</si>
  <si>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</si>
  <si>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</si>
  <si>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</si>
  <si>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</si>
  <si>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</si>
  <si>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</si>
  <si>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</si>
  <si>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</si>
  <si>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</si>
  <si>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</si>
  <si>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</si>
  <si>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</si>
  <si>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</si>
  <si>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</si>
  <si>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</si>
  <si>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</si>
  <si>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</si>
  <si>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</si>
  <si>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</si>
  <si>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</si>
  <si>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</si>
  <si>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</si>
  <si>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</si>
  <si>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</si>
  <si>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</si>
  <si>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</si>
  <si>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</si>
  <si>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</si>
  <si>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</si>
  <si>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</si>
  <si>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</si>
  <si>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</si>
  <si>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</si>
  <si>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</si>
  <si>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</si>
  <si>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</si>
  <si>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</si>
  <si>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</si>
  <si>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</si>
  <si>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</si>
  <si>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</si>
  <si>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</si>
  <si>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</si>
  <si>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</si>
  <si>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</si>
  <si>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</si>
  <si>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</si>
  <si>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</si>
  <si>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</si>
  <si>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</si>
  <si>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</si>
  <si>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</si>
  <si>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</si>
  <si>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</si>
  <si>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</si>
  <si>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</si>
  <si>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</si>
  <si>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</si>
  <si>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</si>
  <si>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</si>
  <si>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</si>
  <si>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</si>
  <si>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</si>
  <si>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</si>
  <si>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</si>
  <si>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</si>
  <si>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</si>
  <si>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</si>
  <si>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</si>
  <si>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</si>
  <si>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</si>
  <si>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</si>
  <si>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</si>
  <si>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</si>
  <si>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</si>
  <si>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</si>
  <si>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</si>
  <si>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</si>
  <si>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</si>
  <si>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</si>
  <si>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</si>
  <si>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</si>
  <si>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</si>
  <si>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</si>
  <si>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</si>
  <si>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</si>
  <si>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</si>
  <si>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</si>
  <si>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</si>
  <si>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</si>
  <si>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</si>
  <si>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</si>
  <si>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</si>
  <si>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</si>
  <si>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</si>
  <si>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</si>
  <si>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</si>
  <si>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</si>
  <si>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</si>
  <si>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</si>
  <si>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</si>
  <si>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</si>
  <si>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</si>
  <si>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</si>
  <si>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</si>
  <si>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</si>
  <si>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</si>
  <si>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</si>
  <si>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</si>
  <si>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</si>
  <si>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</si>
  <si>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</si>
  <si>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</si>
  <si>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</si>
  <si>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</si>
  <si>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</si>
  <si>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</si>
  <si>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</si>
  <si>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</si>
  <si>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</si>
  <si>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</si>
  <si>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</si>
  <si>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</si>
  <si>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</si>
  <si>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</si>
  <si>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</si>
  <si>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</si>
  <si>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</si>
  <si>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</si>
  <si>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</si>
  <si>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</si>
  <si>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</si>
  <si>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</si>
  <si>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</si>
  <si>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</si>
  <si>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</si>
  <si>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</si>
  <si>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</si>
  <si>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</si>
  <si>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</si>
  <si>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</si>
  <si>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</si>
  <si>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</si>
  <si>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</si>
  <si>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</si>
  <si>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</si>
  <si>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</si>
  <si>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</si>
  <si>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</si>
  <si>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</si>
  <si>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</si>
  <si>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</si>
  <si>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</si>
  <si>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</si>
  <si>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</si>
  <si>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</si>
  <si>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</si>
  <si>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</si>
  <si>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</si>
  <si>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</si>
  <si>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</si>
  <si>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</si>
  <si>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</si>
  <si>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</si>
  <si>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</si>
  <si>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</si>
  <si>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</si>
  <si>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</si>
  <si>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</si>
  <si>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</si>
  <si>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</si>
  <si>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</si>
  <si>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</si>
  <si>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</si>
  <si>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</si>
  <si>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</si>
  <si>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</si>
  <si>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</si>
  <si>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</si>
  <si>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</si>
  <si>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</si>
  <si>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</si>
  <si>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</si>
  <si>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</si>
  <si>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</si>
  <si>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</si>
  <si>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</si>
  <si>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</si>
  <si>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</si>
  <si>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</si>
  <si>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</si>
  <si>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</si>
  <si>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</si>
  <si>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</si>
  <si>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</si>
  <si>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</si>
  <si>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</si>
  <si>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</si>
  <si>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</si>
  <si>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</si>
  <si>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</si>
  <si>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</si>
  <si>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</si>
  <si>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</si>
  <si>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</si>
  <si>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</si>
  <si>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</si>
  <si>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</si>
  <si>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</si>
  <si>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</si>
  <si>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</si>
  <si>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</si>
  <si>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</si>
  <si>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</si>
  <si>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</si>
  <si>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</si>
  <si>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</si>
  <si>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</si>
  <si>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</si>
  <si>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</si>
  <si>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</si>
  <si>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</si>
  <si>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</si>
  <si>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</si>
  <si>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</si>
  <si>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</si>
  <si>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</si>
  <si>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</si>
  <si>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</si>
  <si>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</si>
  <si>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</si>
  <si>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</si>
  <si>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</si>
  <si>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</si>
  <si>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</si>
  <si>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</si>
  <si>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</si>
  <si>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</si>
  <si>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</si>
  <si>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</si>
  <si>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</si>
  <si>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</si>
  <si>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</si>
  <si>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</si>
  <si>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</si>
  <si>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</si>
  <si>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</si>
  <si>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</si>
  <si>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</si>
  <si>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</si>
  <si>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</si>
  <si>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</si>
  <si>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</si>
  <si>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</si>
  <si>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</si>
  <si>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</si>
  <si>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</si>
  <si>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</si>
  <si>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</si>
  <si>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</si>
  <si>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</si>
  <si>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</si>
  <si>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</si>
  <si>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</si>
  <si>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</si>
  <si>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</si>
  <si>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</si>
  <si>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</si>
  <si>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</si>
  <si>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</si>
  <si>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</si>
  <si>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</si>
  <si>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</si>
  <si>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</si>
  <si>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</si>
  <si>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</si>
  <si>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</si>
  <si>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</si>
  <si>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</si>
  <si>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</si>
  <si>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</si>
  <si>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</si>
  <si>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</si>
  <si>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</si>
  <si>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</si>
  <si>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</si>
  <si>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</si>
  <si>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</si>
  <si>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</si>
  <si>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</si>
  <si>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</si>
  <si>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</si>
  <si>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</si>
  <si>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</si>
  <si>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</si>
  <si>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</si>
  <si>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</si>
  <si>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</si>
  <si>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</si>
  <si>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</si>
  <si>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</si>
  <si>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</si>
  <si>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</si>
  <si>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</si>
  <si>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</si>
  <si>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</si>
  <si>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</si>
  <si>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</si>
  <si>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</si>
  <si>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</si>
  <si>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</si>
  <si>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</si>
  <si>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</si>
  <si>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</si>
  <si>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</si>
  <si>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</si>
  <si>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</si>
  <si>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</si>
  <si>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</si>
  <si>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</si>
  <si>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</si>
  <si>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</si>
  <si>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</si>
  <si>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</si>
  <si>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</si>
  <si>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</si>
  <si>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</si>
  <si>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</si>
  <si>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</si>
  <si>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</si>
  <si>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</si>
  <si>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</si>
  <si>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</si>
  <si>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</si>
  <si>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</si>
  <si>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</si>
  <si>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</si>
  <si>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</si>
  <si>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</si>
  <si>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</si>
  <si>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</si>
  <si>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</si>
  <si>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</si>
  <si>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</si>
  <si>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</si>
  <si>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</si>
  <si>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</si>
  <si>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</si>
  <si>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</si>
  <si>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</si>
  <si>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</si>
  <si>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</si>
  <si>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</si>
  <si>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</si>
  <si>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</si>
  <si>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</si>
  <si>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</si>
  <si>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</si>
  <si>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</si>
  <si>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</si>
  <si>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</si>
  <si>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</si>
  <si>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</si>
  <si>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</si>
  <si>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</si>
  <si>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</si>
  <si>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</si>
  <si>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</si>
  <si>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</si>
  <si>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</si>
  <si>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</si>
  <si>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</si>
  <si>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</si>
  <si>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</si>
  <si>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</si>
  <si>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</si>
  <si>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</si>
  <si>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</si>
  <si>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</si>
  <si>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</si>
  <si>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</si>
  <si>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</si>
  <si>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</si>
  <si>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</si>
  <si>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</si>
  <si>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</si>
  <si>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</si>
  <si>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</si>
  <si>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</si>
  <si>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</si>
  <si>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</si>
  <si>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</si>
  <si>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</si>
  <si>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</si>
  <si>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</si>
  <si>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</si>
  <si>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</si>
  <si>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</si>
  <si>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</si>
  <si>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</si>
  <si>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</si>
  <si>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</si>
  <si>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</si>
  <si>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</si>
  <si>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</si>
  <si>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</si>
  <si>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</si>
  <si>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</si>
  <si>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</si>
  <si>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</si>
  <si>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</si>
  <si>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</si>
  <si>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</si>
  <si>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</si>
  <si>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</si>
  <si>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</si>
  <si>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</si>
  <si>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</si>
  <si>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</si>
  <si>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</si>
  <si>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</si>
  <si>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</si>
  <si>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</si>
  <si>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</si>
  <si>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</si>
  <si>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</si>
  <si>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</si>
  <si>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</si>
  <si>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</si>
  <si>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</si>
  <si>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</si>
  <si>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</si>
  <si>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</si>
  <si>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</si>
  <si>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</si>
  <si>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</si>
  <si>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</si>
  <si>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</si>
  <si>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</si>
  <si>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</si>
  <si>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</si>
  <si>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</si>
  <si>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</si>
  <si>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</si>
  <si>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</si>
  <si>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</si>
  <si>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</si>
  <si>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</si>
  <si>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</si>
  <si>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</si>
  <si>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</si>
  <si>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</si>
  <si>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</si>
  <si>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</si>
  <si>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</si>
  <si>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</si>
  <si>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</si>
  <si>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</si>
  <si>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</si>
  <si>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</si>
  <si>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</si>
  <si>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</si>
  <si>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</si>
  <si>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</si>
  <si>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</si>
  <si>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</si>
  <si>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</si>
  <si>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</si>
  <si>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</si>
  <si>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</si>
  <si>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</si>
  <si>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</si>
  <si>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</si>
  <si>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</si>
  <si>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</si>
  <si>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</si>
  <si>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</si>
  <si>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</si>
  <si>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</si>
  <si>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</si>
  <si>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</si>
  <si>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</si>
  <si>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</si>
  <si>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</si>
  <si>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</si>
  <si>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</si>
  <si>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</si>
  <si>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</si>
  <si>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</si>
  <si>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</si>
  <si>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</si>
  <si>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</si>
  <si>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</si>
  <si>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</si>
  <si>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</si>
  <si>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</si>
  <si>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</si>
  <si>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</si>
  <si>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</si>
  <si>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</si>
  <si>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</si>
  <si>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</si>
  <si>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</si>
  <si>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</si>
  <si>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</si>
  <si>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</si>
  <si>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</si>
  <si>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</si>
  <si>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</si>
  <si>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</si>
  <si>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</si>
  <si>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</si>
  <si>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</si>
  <si>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</si>
  <si>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</si>
  <si>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</si>
  <si>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</si>
  <si>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</si>
  <si>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</si>
  <si>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</si>
  <si>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</si>
  <si>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</si>
  <si>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</si>
  <si>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</si>
  <si>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</si>
  <si>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</si>
  <si>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</si>
  <si>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</si>
  <si>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</si>
  <si>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</si>
  <si>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</si>
  <si>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</si>
  <si>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</si>
  <si>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</si>
  <si>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</si>
  <si>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</si>
  <si>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</si>
  <si>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</si>
  <si>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</si>
  <si>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</si>
  <si>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</si>
  <si>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</si>
  <si>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</si>
  <si>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</si>
  <si>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</si>
  <si>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</si>
  <si>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</si>
  <si>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</si>
  <si>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</si>
  <si>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</si>
  <si>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</si>
  <si>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</si>
  <si>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</si>
  <si>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</si>
  <si>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</si>
  <si>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</si>
  <si>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</si>
  <si>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</si>
  <si>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</si>
  <si>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</si>
  <si>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</si>
  <si>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</si>
  <si>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</si>
  <si>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</si>
  <si>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</si>
  <si>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</si>
  <si>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</si>
  <si>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</si>
  <si>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</si>
  <si>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</si>
  <si>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</si>
  <si>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</si>
  <si>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</si>
  <si>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</si>
  <si>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</si>
  <si>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</si>
  <si>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</si>
  <si>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</si>
  <si>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</si>
  <si>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</si>
  <si>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</si>
  <si>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</si>
  <si>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</si>
  <si>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</si>
  <si>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</si>
  <si>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</si>
  <si>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</si>
  <si>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</si>
  <si>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</si>
  <si>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</si>
  <si>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</si>
  <si>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</si>
  <si>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</si>
  <si>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</si>
  <si>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</si>
  <si>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</si>
  <si>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</si>
  <si>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</si>
  <si>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</si>
  <si>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</si>
  <si>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</si>
  <si>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</si>
  <si>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</si>
  <si>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</si>
  <si>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</si>
  <si>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</si>
  <si>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</si>
  <si>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</si>
  <si>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</si>
  <si>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</si>
  <si>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</si>
  <si>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</si>
  <si>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</si>
  <si>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</si>
  <si>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</si>
  <si>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</si>
  <si>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</si>
  <si>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</si>
  <si>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</si>
  <si>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</si>
  <si>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</si>
  <si>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</si>
  <si>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</si>
  <si>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</si>
  <si>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</si>
  <si>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</si>
  <si>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</si>
  <si>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</si>
  <si>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</si>
  <si>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</si>
  <si>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</si>
  <si>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</si>
  <si>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</si>
  <si>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</si>
  <si>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</si>
  <si>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</si>
  <si>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</si>
  <si>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</si>
  <si>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</si>
  <si>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</si>
  <si>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</si>
  <si>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</si>
  <si>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</si>
  <si>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</si>
  <si>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</si>
  <si>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</si>
  <si>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</si>
  <si>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</si>
  <si>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</si>
  <si>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</si>
  <si>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</si>
  <si>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</si>
  <si>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</si>
  <si>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</si>
  <si>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</si>
  <si>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</si>
  <si>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</si>
  <si>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</si>
  <si>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</si>
  <si>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</si>
  <si>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</si>
  <si>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</si>
  <si>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</si>
  <si>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</si>
  <si>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</si>
  <si>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</si>
  <si>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</si>
  <si>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</si>
  <si>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</si>
  <si>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</si>
  <si>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</si>
  <si>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</si>
  <si>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</si>
  <si>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</si>
  <si>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</si>
  <si>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</si>
  <si>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</si>
  <si>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</si>
  <si>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</si>
  <si>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</si>
  <si>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</si>
  <si>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</si>
  <si>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</si>
  <si>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</si>
  <si>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</si>
  <si>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</si>
  <si>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</si>
  <si>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</si>
  <si>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</si>
  <si>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</si>
  <si>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</si>
  <si>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</si>
  <si>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</si>
  <si>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</si>
  <si>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</si>
  <si>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</si>
  <si>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</si>
  <si>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</si>
  <si>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</si>
  <si>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</si>
  <si>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</si>
  <si>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</si>
  <si>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</si>
  <si>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</si>
  <si>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</si>
  <si>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</si>
  <si>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</si>
  <si>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</si>
  <si>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</si>
  <si>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</si>
  <si>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</si>
  <si>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</si>
  <si>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</si>
  <si>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</si>
  <si>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</si>
  <si>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</si>
  <si>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</si>
  <si>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</si>
  <si>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</si>
  <si>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</si>
  <si>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</si>
  <si>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</si>
  <si>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</si>
  <si>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</si>
  <si>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</si>
  <si>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</si>
  <si>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</si>
  <si>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</si>
  <si>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</si>
  <si>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</si>
  <si>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</si>
  <si>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</si>
  <si>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</si>
  <si>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</si>
  <si>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</si>
  <si>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</si>
  <si>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</si>
  <si>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</si>
  <si>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</si>
  <si>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</si>
  <si>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</si>
  <si>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</si>
  <si>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</si>
  <si>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</si>
  <si>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</si>
  <si>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</si>
  <si>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</si>
  <si>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</si>
  <si>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</si>
  <si>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</si>
  <si>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</si>
  <si>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</si>
  <si>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</si>
  <si>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</si>
  <si>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</si>
  <si>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</si>
  <si>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</si>
  <si>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</si>
  <si>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</si>
  <si>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</si>
  <si>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</si>
  <si>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</si>
  <si>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</si>
  <si>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</si>
  <si>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</si>
  <si>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</si>
  <si>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</si>
  <si>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</si>
  <si>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</si>
  <si>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</si>
  <si>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</si>
  <si>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</si>
  <si>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</si>
  <si>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</si>
  <si>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</si>
  <si>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</si>
  <si>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</si>
  <si>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</si>
  <si>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</si>
  <si>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</si>
  <si>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</si>
  <si>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</si>
  <si>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</si>
  <si>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</si>
  <si>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</si>
  <si>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</si>
  <si>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</si>
  <si>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</si>
  <si>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</si>
  <si>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</si>
  <si>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</si>
  <si>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</si>
  <si>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</si>
  <si>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</si>
  <si>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</si>
  <si>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</si>
  <si>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</si>
  <si>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</si>
  <si>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</si>
  <si>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</si>
  <si>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</si>
  <si>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</si>
  <si>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</si>
  <si>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</si>
  <si>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</si>
  <si>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</si>
  <si>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</si>
  <si>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</si>
  <si>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</si>
  <si>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</si>
  <si>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</si>
  <si>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</si>
  <si>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</si>
  <si>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</si>
  <si>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</si>
  <si>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</si>
  <si>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</si>
  <si>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</si>
  <si>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</si>
  <si>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</si>
  <si>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</si>
  <si>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</si>
  <si>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</si>
  <si>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</si>
  <si>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</si>
  <si>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</si>
  <si>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</si>
  <si>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</si>
  <si>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</si>
  <si>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</si>
  <si>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</si>
  <si>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</si>
  <si>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</si>
  <si>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</si>
  <si>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</si>
  <si>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</si>
  <si>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</si>
  <si>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</si>
  <si>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</si>
  <si>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</si>
  <si>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</si>
  <si>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</si>
  <si>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</si>
  <si>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</si>
  <si>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</si>
  <si>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</si>
  <si>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</si>
  <si>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</si>
  <si>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</si>
  <si>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</si>
  <si>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</si>
  <si>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</si>
  <si>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</si>
  <si>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</si>
  <si>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</si>
  <si>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</si>
  <si>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</si>
  <si>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</si>
  <si>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</si>
  <si>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</si>
  <si>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</si>
  <si>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</si>
  <si>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</si>
  <si>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</si>
  <si>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</si>
  <si>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</si>
  <si>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</si>
  <si>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</si>
  <si>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</si>
  <si>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</si>
  <si>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</si>
  <si>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</si>
  <si>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</si>
  <si>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</si>
  <si>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</si>
  <si>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</si>
  <si>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</si>
  <si>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</si>
  <si>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</si>
  <si>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</si>
  <si>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</si>
  <si>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</si>
  <si>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</si>
  <si>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</si>
  <si>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</si>
  <si>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</si>
  <si>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</si>
  <si>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</si>
  <si>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</si>
  <si>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</si>
  <si>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</si>
  <si>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</si>
  <si>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</si>
  <si>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</si>
  <si>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</si>
  <si>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</si>
  <si>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</si>
  <si>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</si>
  <si>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</si>
  <si>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</si>
  <si>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</si>
  <si>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</si>
  <si>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</si>
  <si>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</si>
  <si>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</si>
  <si>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</si>
  <si>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</si>
  <si>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</si>
  <si>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</si>
  <si>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</si>
  <si>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</si>
  <si>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</si>
  <si>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</si>
  <si>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</si>
  <si>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</si>
  <si>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</si>
  <si>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</si>
  <si>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</si>
  <si>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</si>
  <si>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</si>
  <si>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</si>
  <si>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</si>
  <si>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</si>
  <si>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</si>
  <si>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</si>
  <si>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</si>
  <si>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</si>
  <si>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</si>
  <si>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</si>
  <si>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</si>
  <si>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</si>
  <si>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</si>
  <si>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</si>
  <si>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</si>
  <si>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</si>
  <si>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</si>
  <si>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</si>
  <si>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</si>
  <si>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</si>
  <si>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</si>
  <si>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</si>
  <si>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</si>
  <si>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</si>
  <si>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</si>
  <si>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</si>
  <si>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</si>
  <si>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</si>
  <si>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</si>
  <si>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</si>
  <si>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</si>
  <si>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</si>
  <si>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</si>
  <si>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</si>
  <si>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</si>
  <si>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</si>
  <si>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</si>
  <si>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</si>
  <si>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</si>
  <si>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</si>
  <si>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</si>
  <si>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</si>
  <si>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</si>
  <si>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</si>
  <si>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</si>
  <si>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</si>
  <si>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</si>
  <si>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</si>
  <si>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</si>
  <si>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</si>
  <si>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</si>
  <si>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</si>
  <si>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</si>
  <si>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</si>
  <si>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</si>
  <si>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</si>
  <si>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</si>
  <si>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</si>
  <si>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</si>
  <si>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</si>
  <si>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</si>
  <si>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</si>
  <si>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</si>
  <si>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</si>
  <si>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</si>
  <si>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</si>
  <si>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</si>
  <si>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</si>
  <si>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</si>
  <si>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</si>
  <si>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</si>
  <si>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</si>
  <si>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</si>
  <si>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</si>
  <si>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</si>
  <si>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</si>
  <si>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</si>
  <si>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</si>
  <si>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</si>
  <si>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</si>
  <si>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</si>
  <si>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</si>
  <si>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</si>
  <si>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</si>
  <si>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</si>
  <si>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</si>
  <si>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</si>
  <si>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</si>
  <si>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</si>
  <si>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</si>
  <si>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</si>
  <si>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</si>
  <si>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</si>
  <si>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</si>
  <si>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</si>
  <si>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</si>
  <si>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</si>
  <si>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</si>
  <si>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</si>
  <si>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</si>
  <si>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</si>
  <si>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</si>
  <si>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</si>
  <si>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</si>
  <si>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</si>
  <si>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</si>
  <si>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</si>
  <si>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</si>
  <si>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</si>
  <si>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</si>
  <si>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</si>
  <si>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</si>
  <si>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</si>
  <si>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</si>
  <si>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</si>
  <si>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</si>
  <si>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</si>
  <si>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</si>
  <si>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</si>
  <si>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</si>
  <si>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</si>
  <si>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</si>
  <si>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</si>
  <si>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</si>
  <si>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</si>
  <si>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</si>
  <si>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</si>
  <si>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</si>
  <si>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</si>
  <si>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</si>
  <si>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</si>
  <si>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</si>
  <si>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</si>
  <si>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</si>
  <si>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</si>
  <si>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</si>
  <si>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</si>
  <si>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</si>
  <si>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</si>
  <si>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</si>
  <si>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</si>
  <si>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</si>
  <si>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</si>
  <si>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</si>
  <si>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</si>
  <si>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</si>
  <si>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</si>
  <si>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</si>
  <si>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</si>
  <si>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</si>
  <si>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</si>
  <si>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</si>
  <si>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</si>
  <si>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</si>
  <si>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</si>
  <si>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</si>
  <si>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</si>
  <si>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</si>
  <si>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</si>
  <si>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</si>
  <si>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</si>
  <si>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</si>
  <si>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</si>
  <si>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</si>
  <si>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</si>
  <si>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</si>
  <si>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</si>
  <si>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</si>
  <si>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</si>
  <si>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</si>
  <si>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</si>
  <si>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</si>
  <si>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</si>
  <si>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</si>
  <si>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</si>
  <si>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</si>
  <si>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</si>
  <si>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</si>
  <si>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</si>
  <si>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</si>
  <si>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</si>
  <si>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</si>
  <si>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</si>
  <si>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</si>
  <si>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</si>
  <si>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</si>
  <si>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</si>
  <si>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</si>
  <si>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</si>
  <si>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</si>
  <si>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</si>
  <si>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</si>
  <si>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</si>
  <si>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</si>
  <si>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</si>
  <si>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</si>
  <si>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</si>
  <si>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</si>
  <si>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</si>
  <si>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</si>
  <si>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</si>
  <si>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</si>
  <si>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</si>
  <si>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</si>
  <si>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</si>
  <si>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</si>
  <si>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</si>
  <si>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</si>
  <si>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</si>
  <si>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</si>
  <si>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</si>
  <si>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</si>
  <si>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</si>
  <si>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</si>
  <si>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</si>
  <si>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</si>
  <si>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</si>
  <si>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</si>
  <si>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</si>
  <si>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</si>
  <si>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</si>
  <si>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</si>
  <si>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</si>
  <si>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</si>
  <si>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</si>
  <si>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</si>
  <si>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</si>
  <si>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</si>
  <si>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</si>
  <si>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</si>
  <si>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</si>
  <si>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</si>
  <si>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</si>
  <si>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</si>
  <si>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</si>
  <si>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</si>
  <si>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</si>
  <si>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</si>
  <si>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</si>
  <si>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</si>
  <si>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</si>
  <si>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</si>
  <si>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</si>
  <si>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</si>
  <si>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</si>
  <si>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</si>
  <si>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</si>
  <si>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</si>
  <si>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</si>
  <si>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</si>
  <si>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</si>
  <si>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</si>
  <si>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</si>
  <si>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</si>
  <si>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</si>
  <si>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</si>
  <si>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</si>
  <si>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</si>
  <si>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</si>
  <si>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</si>
  <si>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</si>
  <si>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</si>
  <si>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</si>
  <si>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</si>
  <si>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</si>
  <si>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</si>
  <si>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</si>
  <si>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</si>
  <si>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</si>
  <si>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</si>
  <si>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</si>
  <si>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</si>
  <si>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</si>
  <si>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</si>
  <si>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</si>
  <si>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</si>
  <si>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</si>
  <si>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</si>
  <si>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</si>
  <si>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</si>
  <si>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</si>
  <si>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</si>
  <si>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</si>
  <si>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</si>
  <si>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</si>
  <si>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</si>
  <si>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</si>
  <si>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</si>
  <si>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</si>
  <si>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</si>
  <si>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</si>
  <si>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</si>
  <si>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</si>
  <si>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</si>
  <si>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</si>
  <si>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</si>
  <si>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</si>
  <si>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</si>
  <si>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</si>
  <si>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</si>
  <si>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</si>
  <si>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</si>
  <si>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</si>
  <si>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</si>
  <si>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</si>
  <si>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</si>
  <si>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</si>
  <si>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</si>
  <si>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</si>
  <si>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</si>
  <si>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</si>
  <si>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</si>
  <si>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</si>
  <si>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</si>
  <si>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</si>
  <si>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</si>
  <si>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</si>
  <si>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</si>
  <si>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</si>
  <si>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</si>
  <si>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</si>
  <si>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</si>
  <si>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</si>
  <si>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</si>
  <si>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</si>
  <si>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</si>
  <si>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</si>
  <si>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</si>
  <si>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</si>
  <si>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</si>
  <si>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</si>
  <si>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</si>
  <si>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</si>
  <si>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</si>
  <si>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</si>
  <si>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</si>
  <si>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</si>
  <si>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</si>
  <si>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</si>
  <si>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</si>
  <si>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</si>
  <si>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</si>
  <si>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</si>
  <si>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</si>
  <si>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</si>
  <si>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</si>
  <si>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</si>
  <si>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</si>
  <si>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</si>
  <si>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</si>
  <si>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</si>
  <si>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</si>
  <si>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</si>
  <si>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</si>
  <si>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</si>
  <si>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</si>
  <si>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</si>
  <si>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</si>
  <si>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</si>
  <si>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</si>
  <si>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</si>
  <si>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</si>
  <si>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</si>
  <si>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</si>
  <si>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</si>
  <si>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</si>
  <si>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</si>
  <si>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</si>
  <si>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</si>
  <si>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</si>
  <si>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</si>
  <si>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</si>
  <si>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</si>
  <si>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</si>
  <si>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</si>
  <si>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</si>
  <si>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</si>
  <si>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</si>
  <si>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</si>
  <si>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</si>
  <si>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</si>
  <si>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</si>
  <si>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</si>
  <si>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</si>
  <si>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</si>
  <si>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</si>
  <si>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</si>
  <si>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</si>
  <si>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</si>
  <si>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</si>
  <si>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</si>
  <si>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</si>
  <si>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</si>
  <si>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</si>
  <si>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</si>
  <si>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</si>
  <si>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</si>
  <si>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</si>
  <si>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</si>
  <si>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</si>
  <si>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</si>
  <si>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</si>
  <si>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</si>
  <si>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</si>
  <si>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</si>
  <si>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</si>
  <si>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</si>
  <si>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</si>
  <si>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</si>
  <si>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</si>
  <si>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</si>
  <si>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</si>
  <si>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</si>
  <si>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</si>
  <si>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</si>
  <si>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</si>
  <si>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</si>
  <si>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</si>
  <si>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</si>
  <si>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</si>
  <si>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</si>
  <si>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</si>
  <si>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</si>
  <si>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</si>
  <si>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</si>
  <si>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</si>
  <si>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</si>
  <si>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</si>
  <si>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</si>
  <si>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</si>
  <si>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</si>
  <si>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</si>
  <si>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</si>
  <si>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</si>
  <si>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</si>
  <si>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</si>
  <si>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</si>
  <si>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</si>
  <si>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</si>
  <si>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</si>
  <si>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</si>
  <si>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</si>
  <si>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</si>
  <si>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</si>
  <si>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</si>
  <si>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</si>
  <si>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</si>
  <si>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</si>
  <si>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</si>
  <si>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</si>
  <si>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</si>
  <si>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</si>
  <si>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</si>
  <si>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</si>
  <si>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</si>
  <si>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</si>
  <si>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</si>
  <si>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</si>
  <si>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</si>
  <si>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</si>
  <si>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</si>
  <si>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</si>
  <si>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</si>
  <si>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</si>
  <si>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</si>
  <si>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</si>
  <si>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</si>
  <si>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</si>
  <si>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</si>
  <si>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</si>
  <si>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</si>
  <si>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</si>
  <si>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</si>
  <si>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</si>
  <si>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</si>
  <si>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</si>
  <si>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</si>
  <si>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</si>
  <si>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</si>
  <si>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</si>
  <si>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</si>
  <si>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</si>
  <si>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</si>
  <si>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</si>
  <si>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</si>
  <si>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</si>
  <si>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</si>
  <si>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</si>
  <si>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</si>
  <si>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</si>
  <si>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</si>
  <si>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</si>
  <si>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</si>
  <si>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</si>
  <si>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</si>
  <si>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</si>
  <si>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</si>
  <si>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</si>
  <si>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</si>
  <si>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</si>
  <si>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</si>
  <si>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</si>
  <si>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</si>
  <si>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</si>
  <si>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</si>
  <si>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</si>
  <si>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</si>
  <si>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</si>
  <si>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</si>
  <si>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</si>
  <si>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</si>
  <si>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</si>
  <si>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</si>
  <si>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</si>
  <si>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</si>
  <si>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</si>
  <si>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</si>
  <si>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</si>
  <si>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</si>
  <si>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</si>
  <si>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</si>
  <si>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</si>
  <si>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</si>
  <si>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</si>
  <si>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</si>
  <si>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</si>
  <si>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</si>
  <si>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</si>
  <si>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</si>
  <si>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</si>
  <si>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</si>
  <si>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</si>
  <si>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</si>
  <si>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</si>
  <si>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</si>
  <si>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</si>
  <si>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</si>
  <si>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</si>
  <si>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</si>
  <si>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</si>
  <si>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</si>
  <si>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</si>
  <si>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</si>
  <si>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</si>
  <si>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</si>
  <si>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</si>
  <si>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</si>
  <si>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</si>
  <si>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</si>
  <si>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</si>
  <si>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</si>
  <si>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</si>
  <si>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</si>
  <si>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</si>
  <si>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</si>
  <si>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</si>
  <si>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</si>
  <si>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</si>
  <si>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</si>
  <si>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</si>
  <si>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</si>
  <si>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</si>
  <si>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</si>
  <si>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</si>
  <si>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</si>
  <si>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</si>
  <si>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</si>
  <si>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</si>
  <si>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</si>
  <si>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</si>
  <si>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</si>
  <si>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</si>
  <si>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</si>
  <si>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</si>
  <si>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</si>
  <si>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</si>
  <si>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</si>
  <si>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</si>
  <si>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</si>
  <si>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</si>
  <si>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</si>
  <si>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</si>
  <si>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</si>
  <si>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</si>
  <si>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</si>
  <si>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</si>
  <si>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</si>
  <si>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</si>
  <si>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</si>
  <si>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</si>
  <si>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</si>
  <si>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</si>
  <si>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</si>
  <si>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</si>
  <si>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</si>
  <si>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</si>
  <si>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</si>
  <si>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</si>
  <si>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</si>
  <si>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</si>
  <si>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</si>
  <si>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</si>
  <si>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</si>
  <si>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</si>
  <si>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</si>
  <si>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</si>
  <si>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</si>
  <si>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</si>
  <si>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</si>
  <si>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</si>
  <si>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</si>
  <si>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</si>
  <si>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</si>
  <si>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</si>
  <si>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</si>
  <si>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</si>
  <si>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</si>
  <si>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</si>
  <si>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</si>
  <si>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</si>
  <si>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</si>
  <si>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</si>
  <si>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</si>
  <si>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</si>
  <si>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</si>
  <si>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</si>
  <si>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</si>
  <si>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</si>
  <si>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</si>
  <si>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</si>
  <si>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</si>
  <si>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</si>
  <si>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</si>
  <si>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</si>
  <si>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</si>
  <si>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</si>
  <si>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</si>
  <si>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</si>
  <si>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</si>
  <si>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</si>
  <si>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</si>
  <si>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</si>
  <si>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</si>
  <si>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</si>
  <si>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</si>
  <si>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</si>
  <si>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</si>
  <si>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</si>
  <si>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</si>
  <si>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</si>
  <si>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</si>
  <si>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</si>
  <si>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</si>
  <si>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</si>
  <si>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</si>
  <si>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</si>
  <si>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</si>
  <si>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</si>
  <si>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</si>
  <si>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</si>
  <si>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</si>
  <si>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</si>
  <si>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</si>
  <si>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</si>
  <si>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</si>
  <si>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</si>
  <si>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</si>
  <si>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</si>
  <si>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</si>
  <si>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</si>
  <si>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</si>
  <si>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</si>
  <si>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</si>
  <si>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</si>
  <si>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</si>
  <si>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</si>
  <si>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</si>
  <si>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</si>
  <si>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</si>
  <si>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</si>
  <si>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</si>
  <si>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</si>
  <si>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</si>
  <si>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</si>
  <si>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</si>
  <si>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</si>
  <si>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</si>
  <si>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</si>
  <si>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</si>
  <si>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</si>
  <si>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</si>
  <si>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</si>
  <si>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</si>
  <si>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</si>
  <si>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</si>
  <si>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</si>
  <si>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</si>
  <si>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</si>
  <si>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</si>
  <si>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</si>
  <si>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</si>
  <si>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</si>
  <si>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</si>
  <si>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</si>
  <si>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</si>
  <si>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</si>
  <si>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</si>
  <si>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</si>
  <si>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</si>
  <si>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</si>
  <si>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</si>
  <si>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</si>
  <si>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</si>
  <si>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</si>
  <si>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</si>
  <si>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</si>
  <si>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</si>
  <si>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</si>
  <si>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</si>
  <si>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</si>
  <si>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</si>
  <si>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</si>
  <si>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</si>
  <si>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</si>
  <si>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</si>
  <si>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</si>
  <si>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</si>
  <si>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</si>
  <si>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</si>
  <si>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</si>
  <si>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</si>
  <si>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</si>
  <si>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</si>
  <si>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</si>
  <si>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</si>
  <si>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</si>
  <si>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</si>
  <si>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</si>
  <si>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</si>
  <si>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</si>
  <si>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</si>
  <si>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</si>
  <si>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</si>
  <si>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</si>
  <si>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</si>
  <si>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</si>
  <si>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</si>
  <si>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</si>
  <si>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</si>
  <si>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</si>
  <si>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</si>
  <si>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</si>
  <si>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</si>
  <si>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</si>
  <si>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</si>
  <si>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</si>
  <si>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</si>
  <si>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</si>
  <si>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</si>
  <si>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</si>
  <si>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</si>
  <si>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</si>
  <si>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</si>
  <si>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</si>
  <si>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</si>
  <si>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</si>
  <si>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</si>
  <si>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</si>
  <si>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</si>
  <si>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</si>
  <si>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</si>
  <si>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</si>
  <si>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</si>
  <si>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</si>
  <si>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</si>
  <si>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</si>
  <si>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</si>
  <si>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</si>
  <si>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</si>
  <si>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</si>
  <si>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</si>
  <si>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</si>
  <si>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</si>
  <si>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</si>
  <si>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</si>
  <si>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</si>
  <si>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</si>
  <si>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</si>
  <si>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</si>
  <si>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</si>
  <si>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</si>
  <si>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</si>
  <si>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</si>
  <si>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</si>
  <si>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</si>
  <si>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</si>
  <si>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</si>
  <si>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</si>
  <si>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</si>
  <si>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</si>
  <si>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</si>
  <si>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</si>
  <si>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</si>
  <si>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</si>
  <si>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</si>
  <si>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</si>
  <si>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</si>
  <si>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</si>
  <si>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</si>
  <si>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</si>
  <si>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</si>
  <si>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</si>
  <si>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</si>
  <si>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</si>
  <si>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</si>
  <si>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</si>
  <si>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</si>
  <si>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</si>
  <si>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</si>
  <si>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</si>
  <si>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</si>
  <si>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</si>
  <si>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</si>
  <si>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</si>
  <si>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</si>
  <si>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</si>
  <si>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</si>
  <si>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</si>
  <si>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</si>
  <si>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</si>
  <si>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</si>
  <si>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</si>
  <si>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</si>
  <si>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</si>
  <si>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</si>
  <si>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</si>
  <si>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</si>
  <si>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</si>
  <si>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</si>
  <si>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</si>
  <si>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</si>
  <si>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</si>
  <si>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</si>
  <si>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</si>
  <si>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</si>
  <si>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</si>
  <si>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</si>
  <si>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</si>
  <si>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</si>
  <si>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</si>
  <si>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</si>
  <si>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</si>
  <si>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</si>
  <si>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</si>
  <si>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</si>
  <si>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</si>
  <si>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</si>
  <si>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</si>
  <si>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</si>
  <si>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</si>
  <si>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</si>
  <si>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</si>
  <si>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</si>
  <si>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</si>
  <si>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</si>
  <si>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</si>
  <si>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</si>
  <si>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</si>
  <si>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</si>
  <si>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</si>
  <si>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</si>
  <si>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</si>
  <si>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</si>
  <si>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</si>
  <si>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</si>
  <si>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</si>
  <si>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</si>
  <si>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</si>
  <si>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</si>
  <si>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</si>
  <si>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</si>
  <si>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</si>
  <si>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</si>
  <si>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</si>
  <si>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</si>
  <si>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</si>
  <si>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</si>
  <si>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</si>
  <si>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</si>
  <si>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</si>
  <si>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</si>
  <si>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</si>
  <si>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</si>
  <si>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</si>
  <si>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</si>
  <si>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</si>
  <si>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</si>
  <si>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</si>
  <si>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</si>
  <si>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</si>
  <si>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</si>
  <si>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</si>
  <si>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</si>
  <si>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</si>
  <si>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</si>
  <si>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</si>
  <si>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</si>
  <si>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</si>
  <si>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</si>
  <si>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</si>
  <si>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</si>
  <si>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</si>
  <si>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</si>
  <si>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</si>
  <si>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</si>
  <si>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</si>
  <si>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</si>
  <si>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</si>
  <si>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</si>
  <si>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</si>
  <si>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</si>
  <si>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</si>
  <si>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</si>
  <si>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</si>
  <si>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</si>
  <si>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</si>
  <si>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</si>
  <si>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</si>
  <si>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</si>
  <si>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</si>
  <si>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</si>
  <si>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</si>
  <si>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</si>
  <si>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</si>
  <si>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</si>
  <si>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</si>
  <si>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</si>
  <si>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</si>
  <si>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</si>
  <si>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</si>
  <si>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</si>
  <si>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</si>
  <si>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</si>
  <si>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</si>
  <si>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</si>
  <si>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</si>
  <si>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</si>
  <si>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</si>
  <si>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</si>
  <si>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</si>
  <si>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</si>
  <si>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</si>
  <si>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</si>
  <si>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</si>
  <si>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</si>
  <si>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</si>
  <si>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</si>
  <si>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</si>
  <si>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</si>
  <si>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</si>
  <si>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</si>
  <si>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</si>
  <si>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</si>
  <si>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</si>
  <si>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</si>
  <si>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</si>
  <si>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</si>
  <si>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</si>
  <si>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</si>
  <si>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</si>
  <si>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</si>
  <si>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</si>
  <si>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</si>
  <si>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</si>
  <si>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</si>
  <si>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</si>
  <si>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</si>
  <si>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</si>
  <si>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</si>
  <si>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</si>
  <si>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</si>
  <si>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</si>
  <si>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</si>
  <si>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</si>
  <si>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</si>
  <si>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</si>
  <si>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</si>
  <si>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</si>
  <si>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</si>
  <si>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</si>
  <si>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</si>
  <si>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</si>
  <si>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</si>
  <si>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</si>
  <si>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</si>
  <si>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</si>
  <si>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</si>
  <si>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</si>
  <si>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</si>
  <si>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</si>
  <si>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</si>
  <si>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</si>
  <si>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</si>
  <si>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</si>
  <si>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</si>
  <si>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</si>
  <si>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</si>
  <si>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</si>
  <si>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</si>
  <si>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</si>
  <si>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</si>
  <si>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</si>
  <si>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</si>
  <si>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</si>
  <si>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</si>
  <si>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</si>
  <si>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</si>
  <si>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</si>
  <si>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</si>
  <si>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</si>
  <si>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</si>
  <si>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</si>
  <si>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</si>
  <si>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</si>
  <si>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</si>
  <si>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</si>
  <si>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</si>
  <si>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</si>
  <si>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</si>
  <si>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</si>
  <si>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</si>
  <si>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</si>
  <si>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</si>
  <si>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</si>
  <si>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</si>
  <si>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</si>
  <si>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</si>
  <si>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</si>
  <si>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</si>
  <si>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</si>
  <si>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</si>
  <si>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</si>
  <si>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</si>
  <si>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</si>
  <si>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</si>
  <si>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</si>
  <si>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</si>
  <si>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</si>
  <si>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</si>
  <si>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</si>
  <si>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</si>
  <si>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</si>
  <si>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</si>
  <si>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</si>
  <si>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</si>
  <si>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</si>
  <si>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</si>
  <si>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</si>
  <si>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</si>
  <si>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</si>
  <si>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</si>
  <si>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</si>
  <si>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</si>
  <si>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</si>
  <si>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</si>
  <si>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</si>
  <si>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</si>
  <si>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</si>
  <si>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</si>
  <si>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</si>
  <si>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</si>
  <si>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</si>
  <si>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</si>
  <si>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</si>
  <si>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</si>
  <si>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</si>
  <si>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</si>
  <si>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</si>
  <si>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</si>
  <si>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</si>
  <si>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</si>
  <si>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</si>
  <si>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</si>
  <si>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</si>
  <si>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</si>
  <si>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</si>
  <si>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</si>
  <si>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</si>
  <si>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</si>
  <si>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</si>
  <si>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</si>
  <si>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</si>
  <si>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</si>
  <si>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</si>
  <si>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</si>
  <si>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</si>
  <si>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</si>
  <si>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</si>
  <si>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</si>
  <si>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</si>
  <si>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</si>
  <si>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</si>
  <si>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</si>
  <si>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</si>
  <si>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</si>
  <si>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</si>
  <si>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</si>
  <si>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</si>
  <si>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</si>
  <si>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</si>
  <si>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</si>
  <si>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</si>
  <si>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</si>
  <si>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</si>
  <si>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</si>
  <si>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</si>
  <si>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</si>
  <si>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</si>
  <si>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</si>
  <si>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</si>
  <si>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</si>
  <si>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</si>
  <si>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</si>
  <si>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</si>
  <si>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</si>
  <si>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</si>
  <si>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</si>
  <si>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</si>
  <si>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</si>
  <si>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</si>
  <si>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</si>
  <si>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</si>
  <si>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</si>
  <si>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</si>
  <si>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</si>
  <si>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</si>
  <si>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</si>
  <si>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</si>
  <si>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</si>
  <si>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</si>
  <si>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</si>
  <si>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</si>
  <si>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</si>
  <si>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</si>
  <si>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</si>
  <si>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</si>
  <si>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</si>
  <si>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</si>
  <si>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</si>
  <si>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</si>
  <si>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</si>
  <si>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</si>
  <si>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</si>
  <si>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</si>
  <si>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</si>
  <si>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</si>
  <si>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</si>
  <si>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</si>
  <si>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</si>
  <si>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</si>
  <si>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</si>
  <si>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</si>
  <si>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</si>
  <si>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</si>
  <si>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</si>
  <si>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</si>
  <si>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</si>
  <si>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</si>
  <si>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</si>
  <si>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</si>
  <si>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</si>
  <si>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</si>
  <si>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</si>
  <si>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</si>
  <si>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</si>
  <si>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</si>
  <si>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</si>
  <si>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</si>
  <si>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</si>
  <si>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</si>
  <si>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</si>
  <si>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</si>
  <si>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</si>
  <si>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</si>
  <si>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</si>
  <si>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</si>
  <si>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</si>
  <si>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</si>
  <si>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</si>
  <si>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</si>
  <si>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</si>
  <si>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</si>
  <si>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</si>
  <si>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</si>
  <si>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</si>
  <si>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</si>
  <si>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</si>
  <si>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</si>
  <si>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</si>
  <si>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</si>
  <si>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</si>
  <si>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</si>
  <si>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</si>
  <si>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</si>
  <si>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</si>
  <si>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</si>
  <si>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</si>
  <si>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</si>
  <si>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</si>
  <si>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</si>
  <si>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</si>
  <si>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</si>
  <si>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</si>
  <si>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</si>
  <si>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</si>
  <si>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</si>
  <si>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</si>
  <si>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</si>
  <si>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</si>
  <si>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</si>
  <si>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</si>
  <si>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</si>
  <si>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</si>
  <si>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</si>
  <si>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</si>
  <si>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</si>
  <si>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</si>
  <si>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</si>
  <si>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</si>
  <si>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</si>
  <si>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</si>
  <si>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</si>
  <si>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</si>
  <si>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</si>
  <si>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</si>
  <si>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</si>
  <si>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</si>
  <si>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</si>
  <si>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</si>
  <si>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</si>
  <si>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</si>
  <si>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</si>
  <si>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</si>
  <si>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</si>
  <si>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</si>
  <si>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</si>
  <si>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</si>
  <si>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</si>
  <si>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</si>
  <si>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</si>
  <si>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</si>
  <si>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</si>
  <si>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</si>
  <si>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</si>
  <si>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</si>
  <si>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</si>
  <si>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</si>
  <si>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</si>
  <si>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</si>
  <si>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</si>
  <si>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</si>
  <si>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</si>
  <si>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</si>
  <si>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</si>
  <si>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</si>
  <si>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</si>
  <si>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</si>
  <si>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</si>
  <si>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</si>
  <si>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</si>
  <si>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</si>
  <si>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</si>
  <si>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</si>
  <si>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</si>
  <si>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</si>
  <si>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</si>
  <si>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</si>
  <si>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</si>
  <si>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</si>
  <si>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</si>
  <si>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</si>
  <si>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</si>
  <si>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</si>
  <si>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</si>
  <si>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</si>
  <si>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</si>
  <si>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</si>
  <si>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</si>
  <si>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</si>
  <si>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</si>
  <si>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</si>
  <si>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</si>
  <si>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</si>
  <si>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</si>
  <si>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</si>
  <si>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</si>
  <si>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</si>
  <si>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</si>
  <si>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</si>
  <si>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</si>
  <si>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</si>
  <si>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</si>
  <si>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</si>
  <si>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</si>
  <si>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</si>
  <si>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</si>
  <si>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</si>
  <si>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</si>
  <si>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</si>
  <si>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</si>
  <si>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</si>
  <si>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</si>
  <si>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</si>
  <si>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</si>
  <si>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</si>
  <si>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</si>
  <si>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</si>
  <si>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</si>
  <si>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</si>
  <si>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</si>
  <si>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</si>
  <si>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</si>
  <si>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</si>
  <si>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</si>
  <si>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</si>
  <si>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</si>
  <si>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</si>
  <si>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</si>
  <si>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</si>
  <si>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</si>
  <si>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</si>
  <si>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</si>
  <si>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</si>
  <si>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</si>
  <si>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</si>
  <si>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</si>
  <si>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</si>
  <si>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</si>
  <si>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</si>
  <si>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</si>
  <si>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</si>
  <si>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</si>
  <si>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</si>
  <si>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</si>
  <si>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</si>
  <si>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</si>
  <si>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</si>
  <si>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</si>
  <si>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</si>
  <si>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</si>
  <si>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</si>
  <si>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</si>
  <si>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</si>
  <si>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</si>
  <si>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</si>
  <si>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</si>
  <si>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</si>
  <si>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</si>
  <si>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</si>
  <si>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</si>
  <si>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</si>
  <si>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</si>
  <si>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</si>
  <si>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</si>
  <si>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</si>
  <si>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</si>
  <si>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</si>
  <si>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</si>
  <si>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</si>
  <si>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</si>
  <si>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</si>
  <si>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</si>
  <si>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</si>
  <si>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</si>
  <si>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</si>
  <si>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</si>
  <si>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</si>
  <si>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</si>
  <si>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</si>
  <si>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</si>
  <si>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</si>
  <si>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</si>
  <si>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</si>
  <si>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</si>
  <si>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</si>
  <si>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</si>
  <si>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</si>
  <si>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</si>
  <si>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</si>
  <si>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</si>
  <si>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</si>
  <si>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</si>
  <si>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</si>
  <si>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</si>
  <si>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</si>
  <si>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</si>
  <si>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</si>
  <si>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</si>
  <si>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</si>
  <si>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</si>
  <si>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</si>
  <si>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</si>
  <si>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</si>
  <si>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</si>
  <si>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</si>
  <si>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</si>
  <si>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</si>
  <si>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</si>
  <si>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</si>
  <si>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</si>
  <si>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</si>
  <si>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</si>
  <si>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</si>
  <si>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</si>
  <si>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</si>
  <si>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</si>
  <si>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</si>
  <si>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</si>
  <si>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</si>
  <si>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</si>
  <si>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</si>
  <si>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</si>
  <si>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</si>
  <si>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</si>
  <si>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</si>
  <si>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</si>
  <si>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</si>
  <si>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</si>
  <si>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</si>
  <si>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</si>
  <si>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</si>
  <si>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</si>
  <si>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</si>
  <si>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</si>
  <si>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</si>
  <si>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</si>
  <si>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</si>
  <si>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</si>
  <si>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</si>
  <si>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</si>
  <si>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</si>
  <si>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</si>
  <si>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</si>
  <si>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</si>
  <si>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</si>
  <si>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</si>
  <si>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</si>
  <si>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</si>
  <si>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</si>
  <si>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</si>
  <si>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</si>
  <si>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</si>
  <si>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</si>
  <si>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</si>
  <si>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</si>
  <si>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</si>
  <si>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</si>
  <si>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</si>
  <si>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</si>
  <si>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</si>
  <si>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</si>
  <si>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</si>
  <si>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</si>
  <si>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</si>
  <si>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</si>
  <si>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</si>
  <si>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</si>
  <si>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</si>
  <si>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</si>
  <si>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</si>
  <si>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</si>
  <si>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</si>
  <si>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</si>
  <si>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</si>
  <si>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</si>
  <si>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</si>
  <si>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</si>
  <si>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</si>
  <si>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</si>
  <si>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</si>
  <si>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</si>
  <si>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</si>
  <si>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</si>
  <si>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</si>
  <si>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</si>
  <si>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</si>
  <si>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</si>
  <si>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</si>
  <si>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</si>
  <si>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</si>
  <si>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</si>
  <si>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</si>
  <si>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</si>
  <si>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</si>
  <si>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</si>
  <si>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</si>
  <si>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</si>
  <si>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</si>
  <si>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</si>
  <si>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</si>
  <si>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</si>
  <si>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</si>
  <si>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</si>
  <si>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</si>
  <si>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</si>
  <si>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</si>
  <si>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</si>
  <si>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</si>
  <si>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</si>
  <si>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</si>
  <si>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</si>
  <si>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</si>
  <si>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</si>
  <si>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</si>
  <si>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</si>
  <si>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</si>
  <si>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</si>
  <si>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</si>
  <si>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</si>
  <si>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</si>
  <si>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</si>
  <si>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</si>
  <si>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</si>
  <si>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</si>
  <si>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</si>
  <si>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</si>
  <si>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</si>
  <si>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</si>
  <si>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</si>
  <si>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</si>
  <si>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</si>
  <si>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</si>
  <si>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</si>
  <si>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</si>
  <si>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</si>
  <si>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</si>
  <si>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</si>
  <si>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</si>
  <si>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</si>
  <si>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</si>
  <si>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</si>
  <si>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</si>
  <si>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</si>
  <si>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</si>
  <si>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</si>
  <si>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</si>
  <si>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</si>
  <si>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</si>
  <si>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</si>
  <si>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</si>
  <si>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</si>
  <si>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</si>
  <si>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</si>
  <si>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</si>
  <si>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</si>
  <si>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</si>
  <si>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</si>
  <si>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</si>
  <si>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</si>
  <si>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</si>
  <si>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</si>
  <si>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</si>
  <si>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</si>
  <si>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</si>
  <si>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</si>
  <si>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</si>
  <si>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</si>
  <si>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</si>
  <si>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</si>
  <si>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</si>
  <si>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</si>
  <si>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</si>
  <si>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</si>
  <si>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</si>
  <si>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</si>
  <si>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</si>
  <si>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</si>
  <si>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</si>
  <si>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</si>
  <si>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</si>
  <si>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</si>
  <si>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</si>
  <si>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</si>
  <si>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</si>
  <si>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</si>
  <si>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</si>
  <si>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</si>
  <si>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</si>
  <si>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</si>
  <si>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</si>
  <si>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</si>
  <si>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</si>
  <si>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</si>
  <si>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</si>
  <si>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</si>
  <si>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</si>
  <si>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</si>
  <si>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</si>
  <si>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</si>
  <si>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</si>
  <si>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</si>
  <si>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</si>
  <si>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</si>
  <si>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</si>
  <si>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</si>
  <si>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</si>
  <si>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</si>
  <si>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</si>
  <si>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</si>
  <si>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</si>
  <si>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</si>
  <si>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</si>
  <si>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</si>
  <si>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</si>
  <si>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</si>
  <si>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</si>
  <si>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</si>
  <si>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</si>
  <si>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</si>
  <si>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</si>
  <si>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</si>
  <si>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</si>
  <si>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</si>
  <si>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</si>
  <si>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</si>
  <si>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</si>
  <si>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</si>
  <si>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</si>
  <si>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</si>
  <si>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</si>
  <si>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</si>
  <si>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</si>
  <si>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</si>
  <si>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</si>
  <si>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</si>
  <si>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</si>
  <si>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</si>
  <si>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</si>
  <si>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</si>
  <si>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</si>
  <si>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</si>
  <si>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</si>
  <si>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</si>
  <si>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</si>
  <si>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</si>
  <si>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</si>
  <si>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</si>
  <si>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</si>
  <si>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</si>
  <si>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</si>
  <si>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</si>
  <si>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</si>
  <si>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</si>
  <si>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</si>
  <si>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</si>
  <si>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</si>
  <si>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</si>
  <si>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</si>
  <si>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</si>
  <si>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</si>
  <si>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</si>
  <si>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</si>
  <si>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</si>
  <si>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</si>
  <si>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</si>
  <si>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</si>
  <si>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</si>
  <si>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</si>
  <si>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</si>
  <si>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</si>
  <si>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</si>
  <si>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</si>
  <si>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</si>
  <si>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</si>
  <si>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</si>
  <si>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</si>
  <si>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</si>
  <si>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</si>
  <si>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</si>
  <si>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</si>
  <si>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</si>
  <si>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</si>
  <si>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</si>
  <si>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</si>
  <si>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</si>
  <si>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</si>
  <si>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</si>
  <si>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</si>
  <si>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</si>
  <si>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</si>
  <si>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</si>
  <si>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</si>
  <si>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</si>
  <si>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</si>
  <si>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</si>
  <si>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</si>
  <si>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</si>
  <si>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</si>
  <si>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</si>
  <si>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</si>
  <si>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</si>
  <si>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</si>
  <si>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</si>
  <si>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</si>
  <si>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</si>
  <si>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</si>
  <si>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</si>
  <si>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</si>
  <si>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</si>
  <si>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</si>
  <si>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</si>
  <si>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</si>
  <si>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</si>
  <si>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</si>
  <si>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</si>
  <si>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</si>
  <si>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</si>
  <si>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</si>
  <si>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</si>
  <si>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</si>
  <si>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</si>
  <si>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</si>
  <si>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</si>
  <si>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</si>
  <si>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</si>
  <si>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</si>
  <si>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</si>
  <si>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</si>
  <si>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</si>
  <si>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</si>
  <si>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</si>
  <si>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</si>
  <si>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</si>
  <si>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</si>
  <si>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</si>
  <si>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</si>
  <si>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</si>
  <si>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</si>
  <si>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</si>
  <si>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</si>
  <si>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</si>
  <si>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</si>
  <si>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</si>
  <si>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</si>
  <si>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</si>
  <si>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</si>
  <si>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</si>
  <si>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</si>
  <si>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</si>
  <si>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</si>
  <si>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</si>
  <si>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</si>
  <si>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</si>
  <si>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</si>
  <si>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</si>
  <si>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</si>
  <si>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</si>
  <si>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</si>
  <si>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</si>
  <si>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</si>
  <si>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</si>
  <si>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</si>
  <si>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</si>
  <si>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</si>
  <si>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</si>
  <si>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</si>
  <si>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</si>
  <si>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</si>
  <si>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</si>
  <si>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</si>
  <si>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</si>
  <si>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</si>
  <si>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</si>
  <si>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</si>
  <si>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</si>
  <si>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</si>
  <si>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</si>
  <si>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</si>
  <si>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</si>
  <si>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</si>
  <si>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</si>
  <si>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</si>
  <si>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</si>
  <si>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</si>
  <si>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</si>
  <si>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</si>
  <si>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</si>
  <si>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</si>
  <si>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</si>
  <si>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</si>
  <si>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</si>
  <si>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</si>
  <si>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</si>
  <si>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</si>
  <si>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</si>
  <si>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</si>
  <si>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</si>
  <si>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</si>
  <si>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</si>
  <si>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</si>
  <si>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</si>
  <si>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</si>
  <si>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</si>
  <si>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</si>
  <si>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</si>
  <si>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</si>
  <si>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</si>
  <si>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</si>
  <si>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</si>
  <si>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</si>
  <si>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</si>
  <si>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</si>
  <si>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</si>
  <si>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</si>
  <si>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</si>
  <si>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</si>
  <si>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</si>
  <si>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</si>
  <si>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</si>
  <si>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</si>
  <si>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</si>
  <si>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</si>
  <si>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</si>
  <si>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</si>
  <si>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</si>
  <si>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</si>
  <si>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</si>
  <si>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</si>
  <si>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</si>
  <si>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</si>
  <si>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</si>
  <si>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</si>
  <si>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</si>
  <si>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</si>
  <si>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</si>
  <si>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</si>
  <si>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</si>
  <si>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</si>
  <si>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</si>
  <si>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</si>
  <si>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</si>
  <si>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</si>
  <si>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</si>
  <si>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</si>
  <si>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</si>
  <si>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</si>
  <si>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</si>
  <si>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</si>
  <si>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</si>
  <si>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</si>
  <si>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</si>
  <si>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</si>
  <si>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</si>
  <si>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</si>
  <si>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</si>
  <si>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</si>
  <si>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</si>
  <si>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</si>
  <si>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</si>
  <si>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</si>
  <si>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</si>
  <si>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</si>
  <si>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</si>
  <si>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</si>
  <si>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</si>
  <si>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</si>
  <si>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</si>
  <si>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</si>
  <si>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</si>
  <si>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</si>
  <si>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</si>
  <si>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</si>
  <si>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</si>
  <si>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</si>
  <si>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</si>
  <si>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</si>
  <si>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</si>
  <si>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</si>
  <si>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</si>
  <si>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</si>
  <si>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</si>
  <si>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</si>
  <si>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</si>
  <si>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</si>
  <si>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</si>
  <si>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</si>
  <si>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</si>
  <si>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</si>
  <si>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</si>
  <si>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</si>
  <si>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</si>
  <si>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</si>
  <si>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</si>
  <si>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</si>
  <si>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</si>
  <si>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</si>
  <si>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</si>
  <si>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</si>
  <si>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</si>
  <si>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</si>
  <si>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</si>
  <si>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</si>
  <si>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</si>
  <si>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</si>
  <si>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</si>
  <si>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</si>
  <si>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</si>
  <si>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</si>
  <si>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</si>
  <si>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</si>
  <si>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</si>
  <si>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</si>
  <si>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</si>
  <si>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</si>
  <si>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</si>
  <si>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</si>
  <si>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</si>
  <si>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</si>
  <si>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</si>
  <si>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</si>
  <si>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</si>
  <si>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</si>
  <si>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</si>
  <si>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</si>
  <si>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</si>
  <si>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</si>
  <si>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</si>
  <si>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</si>
  <si>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</si>
  <si>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</si>
  <si>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</si>
  <si>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</si>
  <si>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</si>
  <si>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</si>
  <si>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</si>
  <si>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</si>
  <si>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</si>
  <si>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</si>
  <si>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</si>
  <si>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</si>
  <si>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</si>
  <si>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</si>
  <si>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</si>
  <si>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</si>
  <si>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</si>
  <si>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</si>
  <si>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</si>
  <si>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</si>
  <si>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</si>
  <si>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</si>
  <si>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</si>
  <si>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</si>
  <si>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</si>
  <si>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</si>
  <si>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</si>
  <si>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</si>
  <si>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</si>
  <si>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</si>
  <si>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</si>
  <si>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</si>
  <si>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</si>
  <si>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</si>
  <si>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</si>
  <si>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</si>
  <si>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</si>
  <si>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</si>
  <si>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</si>
  <si>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</si>
  <si>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</si>
  <si>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</si>
  <si>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</si>
  <si>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</si>
  <si>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</si>
  <si>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</si>
  <si>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</si>
  <si>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</si>
  <si>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</si>
  <si>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</si>
  <si>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</si>
  <si>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</si>
  <si>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</si>
  <si>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</si>
  <si>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</si>
  <si>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</si>
  <si>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</si>
  <si>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</si>
  <si>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</si>
  <si>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</si>
  <si>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</si>
  <si>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</si>
  <si>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</si>
  <si>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</si>
  <si>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</si>
  <si>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</si>
  <si>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</si>
  <si>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</si>
  <si>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</si>
  <si>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</si>
  <si>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</si>
  <si>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</si>
  <si>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</si>
  <si>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</si>
  <si>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</si>
  <si>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</si>
  <si>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</si>
  <si>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</si>
  <si>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</si>
  <si>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</si>
  <si>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</si>
  <si>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</si>
  <si>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</si>
  <si>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</si>
  <si>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</si>
  <si>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</si>
  <si>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</si>
  <si>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</si>
  <si>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</si>
  <si>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</si>
  <si>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</si>
  <si>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</si>
  <si>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</si>
  <si>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</si>
  <si>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</si>
  <si>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</si>
  <si>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</si>
  <si>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</si>
  <si>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</si>
  <si>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</si>
  <si>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</si>
  <si>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</si>
  <si>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</si>
  <si>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</si>
  <si>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</si>
  <si>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</si>
  <si>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</si>
  <si>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</si>
  <si>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</si>
  <si>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</si>
  <si>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</si>
  <si>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</si>
  <si>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</si>
  <si>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</si>
  <si>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</si>
  <si>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</si>
  <si>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</si>
  <si>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</si>
  <si>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</si>
  <si>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</si>
  <si>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</si>
  <si>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</si>
  <si>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</si>
  <si>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</si>
  <si>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</si>
  <si>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</si>
  <si>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</si>
  <si>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</si>
  <si>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</si>
  <si>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</si>
  <si>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</si>
  <si>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</si>
  <si>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</si>
  <si>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</si>
  <si>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</si>
  <si>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</si>
  <si>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</si>
  <si>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</si>
  <si>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</si>
  <si>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</si>
  <si>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</si>
  <si>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</si>
  <si>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</si>
  <si>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</si>
  <si>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</si>
  <si>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</si>
  <si>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</si>
  <si>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</si>
  <si>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</si>
  <si>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</si>
  <si>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</si>
  <si>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</si>
  <si>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</si>
  <si>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</si>
  <si>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</si>
  <si>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</si>
  <si>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</si>
  <si>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</si>
  <si>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</si>
  <si>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</si>
  <si>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</si>
  <si>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</si>
  <si>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</si>
  <si>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</si>
  <si>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</si>
  <si>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</si>
  <si>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</si>
  <si>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</si>
  <si>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</si>
  <si>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</si>
  <si>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</si>
  <si>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</si>
  <si>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</si>
  <si>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</si>
  <si>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</si>
  <si>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</si>
  <si>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</si>
  <si>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</si>
  <si>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</si>
  <si>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</si>
  <si>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</si>
  <si>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</si>
  <si>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</si>
  <si>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</si>
  <si>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</si>
  <si>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</si>
  <si>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</si>
  <si>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</si>
  <si>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</si>
  <si>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</si>
  <si>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</si>
  <si>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</si>
  <si>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</si>
  <si>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</si>
  <si>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</si>
  <si>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</si>
  <si>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</si>
  <si>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</si>
  <si>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</si>
  <si>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</si>
  <si>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</si>
  <si>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</si>
  <si>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</si>
  <si>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</si>
  <si>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</si>
  <si>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</si>
  <si>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</si>
  <si>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</si>
  <si>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</si>
  <si>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</si>
  <si>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</si>
  <si>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</si>
  <si>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</si>
  <si>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</si>
  <si>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</si>
  <si>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</si>
  <si>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</si>
  <si>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</si>
  <si>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</si>
  <si>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</si>
  <si>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</si>
  <si>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</si>
  <si>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</si>
  <si>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</si>
  <si>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</si>
  <si>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</si>
  <si>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</si>
  <si>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</si>
  <si>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</si>
  <si>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</si>
  <si>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</si>
  <si>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</si>
  <si>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</si>
  <si>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</si>
  <si>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</si>
  <si>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</si>
  <si>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</si>
  <si>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</si>
  <si>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</si>
  <si>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</si>
  <si>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</si>
  <si>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</si>
  <si>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</si>
  <si>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</si>
  <si>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</si>
  <si>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</si>
  <si>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</si>
  <si>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</si>
  <si>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</si>
  <si>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</si>
  <si>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</si>
  <si>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</si>
  <si>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</si>
  <si>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</si>
  <si>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</si>
  <si>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</si>
  <si>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</si>
  <si>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</si>
  <si>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</si>
  <si>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</si>
  <si>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</si>
  <si>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</si>
  <si>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</si>
  <si>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</si>
  <si>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</si>
  <si>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</si>
  <si>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</si>
  <si>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</si>
  <si>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</si>
  <si>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</si>
  <si>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</si>
  <si>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</si>
  <si>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</si>
  <si>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</si>
  <si>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</si>
  <si>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</si>
  <si>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</si>
  <si>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</si>
  <si>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</si>
  <si>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</si>
  <si>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</si>
  <si>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</si>
  <si>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</si>
  <si>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</si>
  <si>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</si>
  <si>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</si>
  <si>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</si>
  <si>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</si>
  <si>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</si>
  <si>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</si>
  <si>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</si>
  <si>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</si>
  <si>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</si>
  <si>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</si>
  <si>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</si>
  <si>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</si>
  <si>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</si>
  <si>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</si>
  <si>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</si>
  <si>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</si>
  <si>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</si>
  <si>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</si>
  <si>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</si>
  <si>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</si>
  <si>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</si>
  <si>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</si>
  <si>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</si>
  <si>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</si>
  <si>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</si>
  <si>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</si>
  <si>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</si>
  <si>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</si>
  <si>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</si>
  <si>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</si>
  <si>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</si>
  <si>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</si>
  <si>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</si>
  <si>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</si>
  <si>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</si>
  <si>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</si>
  <si>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</si>
  <si>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</si>
  <si>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</si>
  <si>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</si>
  <si>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</si>
  <si>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</si>
  <si>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</si>
  <si>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</si>
  <si>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</si>
  <si>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</si>
  <si>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</si>
  <si>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</si>
  <si>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</si>
  <si>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</si>
  <si>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</si>
  <si>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</si>
  <si>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</si>
  <si>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</si>
  <si>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</si>
  <si>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</si>
  <si>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</si>
  <si>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</si>
  <si>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</si>
  <si>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</si>
  <si>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</si>
  <si>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</si>
  <si>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</si>
  <si>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</si>
  <si>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</si>
  <si>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</si>
  <si>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</si>
  <si>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</si>
  <si>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</si>
  <si>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</si>
  <si>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</si>
  <si>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</si>
  <si>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</si>
  <si>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</si>
  <si>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</si>
  <si>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</si>
  <si>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</si>
  <si>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</si>
  <si>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</si>
  <si>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</si>
  <si>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</si>
  <si>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</si>
  <si>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</si>
  <si>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</si>
  <si>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</si>
  <si>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</si>
  <si>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</si>
  <si>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</si>
  <si>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</si>
  <si>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</si>
  <si>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</si>
  <si>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</si>
  <si>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</si>
  <si>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</si>
  <si>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</si>
  <si>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</si>
  <si>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</si>
  <si>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</si>
  <si>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</si>
  <si>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</si>
  <si>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</si>
  <si>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</si>
  <si>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</si>
  <si>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</si>
  <si>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</si>
  <si>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</si>
  <si>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</si>
  <si>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</si>
  <si>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</si>
  <si>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</si>
  <si>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</si>
  <si>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</si>
  <si>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</si>
  <si>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</si>
  <si>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</si>
  <si>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</si>
  <si>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</si>
  <si>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</si>
  <si>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</si>
  <si>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</si>
  <si>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</si>
  <si>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</si>
  <si>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</si>
  <si>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</si>
  <si>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</si>
  <si>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</si>
  <si>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</si>
  <si>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</si>
  <si>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</si>
  <si>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</si>
  <si>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</si>
  <si>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</si>
  <si>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</si>
  <si>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</si>
  <si>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</si>
  <si>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</si>
  <si>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</si>
  <si>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</si>
  <si>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</si>
  <si>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</si>
  <si>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</si>
  <si>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</si>
  <si>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</si>
  <si>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</si>
  <si>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</si>
  <si>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</si>
  <si>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</si>
  <si>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</si>
  <si>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</si>
  <si>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</si>
  <si>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</si>
  <si>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</si>
  <si>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</si>
  <si>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</si>
  <si>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</si>
  <si>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</si>
  <si>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</si>
  <si>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</si>
  <si>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</si>
  <si>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</si>
  <si>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</si>
  <si>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</si>
  <si>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</si>
  <si>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</si>
  <si>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</si>
  <si>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</si>
  <si>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</si>
  <si>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</si>
  <si>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</si>
  <si>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</si>
  <si>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</si>
  <si>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</si>
  <si>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</si>
  <si>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</si>
  <si>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</si>
  <si>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</si>
  <si>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</si>
  <si>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</si>
  <si>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</si>
  <si>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</si>
  <si>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</si>
  <si>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</si>
  <si>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</si>
  <si>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</si>
  <si>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</si>
  <si>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</si>
  <si>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</si>
  <si>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</si>
  <si>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</si>
  <si>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</si>
  <si>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</si>
  <si>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</si>
  <si>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</si>
  <si>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</si>
  <si>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</si>
  <si>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</si>
  <si>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</si>
  <si>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</si>
  <si>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</si>
  <si>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</si>
  <si>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</si>
  <si>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</si>
  <si>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</si>
  <si>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</si>
  <si>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</si>
  <si>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</si>
  <si>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</si>
  <si>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</si>
  <si>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</si>
  <si>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</si>
  <si>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</si>
  <si>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</si>
  <si>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</si>
  <si>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</si>
  <si>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</si>
  <si>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</si>
  <si>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</si>
  <si>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</si>
  <si>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</si>
  <si>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</si>
  <si>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</si>
  <si>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</si>
  <si>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</si>
  <si>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</si>
  <si>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</si>
  <si>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</si>
  <si>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</si>
  <si>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</si>
  <si>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</si>
  <si>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</si>
  <si>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</si>
  <si>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</si>
  <si>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</si>
  <si>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</si>
  <si>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</si>
  <si>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</si>
  <si>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</si>
  <si>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</si>
  <si>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</si>
  <si>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</si>
  <si>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</si>
  <si>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</si>
  <si>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</si>
  <si>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</si>
  <si>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</si>
  <si>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</si>
  <si>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</si>
  <si>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</si>
  <si>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</si>
  <si>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</si>
  <si>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</si>
  <si>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</si>
  <si>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</si>
  <si>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</si>
  <si>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</si>
  <si>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</si>
  <si>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</si>
  <si>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</si>
  <si>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</si>
  <si>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</si>
  <si>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</si>
  <si>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</si>
  <si>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</si>
  <si>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</si>
  <si>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</si>
  <si>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</si>
  <si>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</si>
  <si>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</si>
  <si>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</si>
  <si>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</si>
  <si>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</si>
  <si>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</si>
  <si>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</si>
  <si>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</si>
  <si>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</si>
  <si>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</si>
  <si>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</si>
  <si>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</si>
  <si>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</si>
  <si>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</si>
  <si>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</si>
  <si>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</si>
  <si>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</si>
  <si>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</si>
  <si>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</si>
  <si>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</si>
  <si>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</si>
  <si>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</si>
  <si>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</si>
  <si>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</si>
  <si>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</si>
  <si>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</si>
  <si>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</si>
  <si>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</si>
  <si>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</si>
  <si>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</si>
  <si>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</si>
  <si>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</si>
  <si>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</si>
  <si>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</si>
  <si>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</si>
  <si>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</si>
  <si>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</si>
  <si>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</si>
  <si>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</si>
  <si>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</si>
  <si>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</si>
  <si>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</si>
  <si>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</si>
  <si>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</si>
  <si>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</si>
  <si>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</si>
  <si>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</si>
  <si>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</si>
  <si>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</si>
  <si>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</si>
  <si>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</si>
  <si>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</si>
  <si>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</si>
  <si>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</si>
  <si>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</si>
  <si>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</si>
  <si>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</si>
  <si>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</si>
  <si>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</si>
  <si>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</si>
  <si>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</si>
  <si>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</si>
  <si>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</si>
  <si>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</si>
  <si>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</si>
  <si>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</si>
  <si>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</si>
  <si>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</si>
  <si>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</si>
  <si>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</si>
  <si>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</si>
  <si>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</si>
  <si>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</si>
  <si>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</si>
  <si>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</si>
  <si>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</si>
  <si>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</si>
  <si>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</si>
  <si>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</si>
  <si>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</si>
  <si>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</si>
  <si>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</si>
  <si>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</si>
  <si>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</si>
  <si>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</si>
  <si>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</si>
  <si>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</si>
  <si>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</si>
  <si>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</si>
  <si>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</si>
  <si>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</si>
  <si>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</si>
  <si>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</si>
  <si>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</si>
  <si>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</si>
  <si>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</si>
  <si>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</si>
  <si>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</si>
  <si>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</si>
  <si>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</si>
  <si>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</si>
  <si>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</si>
  <si>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</si>
  <si>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</si>
  <si>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</si>
  <si>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</si>
  <si>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</si>
  <si>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</si>
  <si>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</si>
  <si>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</si>
  <si>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</si>
  <si>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</si>
  <si>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</si>
  <si>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</si>
  <si>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</si>
  <si>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</si>
  <si>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</si>
  <si>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</si>
  <si>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</si>
  <si>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</si>
  <si>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</si>
  <si>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</si>
  <si>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</si>
  <si>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</si>
  <si>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</si>
  <si>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</si>
  <si>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</si>
  <si>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</si>
  <si>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</si>
  <si>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</si>
  <si>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</si>
  <si>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</si>
  <si>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</si>
  <si>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</si>
  <si>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</si>
  <si>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</si>
  <si>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</si>
  <si>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</si>
  <si>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</si>
  <si>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</si>
  <si>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</si>
  <si>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</si>
  <si>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</si>
  <si>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</si>
  <si>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</si>
  <si>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</si>
  <si>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</si>
  <si>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</si>
  <si>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</si>
  <si>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</si>
  <si>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</si>
  <si>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</si>
  <si>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</si>
  <si>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</si>
  <si>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</si>
  <si>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</si>
  <si>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</si>
  <si>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</si>
  <si>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</si>
  <si>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</si>
  <si>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</si>
  <si>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</si>
  <si>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</si>
  <si>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</si>
  <si>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</si>
  <si>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</si>
  <si>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</si>
  <si>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</si>
  <si>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</si>
  <si>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</si>
  <si>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</si>
  <si>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</si>
  <si>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</si>
  <si>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</si>
  <si>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</si>
  <si>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</si>
  <si>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</si>
  <si>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</si>
  <si>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</si>
  <si>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</si>
  <si>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</si>
  <si>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</si>
  <si>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</si>
  <si>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</si>
  <si>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</si>
  <si>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</si>
  <si>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</si>
  <si>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</si>
  <si>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</si>
  <si>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</si>
  <si>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</si>
  <si>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</si>
  <si>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</si>
  <si>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</si>
  <si>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</si>
  <si>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</si>
  <si>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</si>
  <si>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</si>
  <si>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</si>
  <si>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</si>
  <si>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</si>
  <si>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</si>
  <si>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</si>
  <si>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</si>
  <si>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</si>
  <si>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</si>
  <si>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</si>
  <si>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</si>
  <si>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</si>
  <si>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</si>
  <si>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</si>
  <si>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</si>
  <si>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</si>
  <si>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</si>
  <si>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</si>
  <si>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</si>
  <si>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</si>
  <si>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</si>
  <si>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</si>
  <si>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</si>
  <si>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</si>
  <si>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</si>
  <si>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</si>
  <si>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</si>
  <si>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</si>
  <si>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</si>
  <si>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</si>
  <si>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</si>
  <si>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</si>
  <si>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</si>
  <si>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</si>
  <si>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</si>
  <si>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</si>
  <si>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</si>
  <si>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</si>
  <si>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</si>
  <si>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</si>
  <si>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</si>
  <si>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</si>
  <si>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</si>
  <si>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</si>
  <si>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</si>
  <si>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</si>
  <si>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</si>
  <si>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</si>
  <si>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</si>
  <si>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</si>
  <si>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</si>
  <si>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</si>
  <si>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</si>
  <si>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</si>
  <si>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</si>
  <si>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</si>
  <si>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</si>
  <si>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</si>
  <si>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</si>
  <si>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</si>
  <si>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</si>
  <si>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</si>
  <si>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</si>
  <si>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</si>
  <si>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</si>
  <si>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</si>
  <si>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</si>
  <si>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</si>
  <si>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</si>
  <si>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</si>
  <si>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</si>
  <si>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</si>
  <si>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</si>
  <si>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</si>
  <si>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</si>
  <si>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</si>
  <si>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</si>
  <si>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</si>
  <si>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</si>
  <si>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</si>
  <si>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</si>
  <si>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</si>
  <si>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</si>
  <si>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</si>
  <si>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</si>
  <si>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</si>
  <si>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</si>
  <si>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</si>
  <si>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</si>
  <si>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</si>
  <si>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</si>
  <si>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</si>
  <si>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</si>
  <si>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</si>
  <si>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</si>
  <si>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</si>
  <si>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</si>
  <si>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</si>
  <si>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</si>
  <si>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</si>
  <si>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</si>
  <si>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</si>
  <si>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</si>
  <si>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</si>
  <si>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</si>
  <si>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</si>
  <si>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</si>
  <si>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</si>
  <si>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</si>
  <si>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</si>
  <si>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</si>
  <si>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</si>
  <si>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</si>
  <si>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</si>
  <si>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</si>
  <si>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</si>
  <si>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</si>
  <si>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</si>
  <si>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</si>
  <si>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</si>
  <si>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</si>
  <si>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</si>
  <si>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</si>
  <si>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</si>
  <si>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</si>
  <si>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</si>
  <si>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</si>
  <si>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</si>
  <si>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</si>
  <si>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</si>
  <si>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</si>
  <si>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</si>
  <si>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</si>
  <si>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</si>
  <si>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</si>
  <si>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</si>
  <si>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</si>
  <si>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</si>
  <si>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</si>
  <si>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</si>
  <si>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</si>
  <si>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</si>
  <si>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</si>
  <si>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</si>
  <si>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</si>
  <si>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</si>
  <si>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</si>
  <si>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</si>
  <si>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</si>
  <si>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</si>
  <si>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</si>
  <si>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</si>
  <si>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</si>
  <si>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</si>
  <si>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</si>
  <si>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</si>
  <si>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</si>
  <si>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</si>
  <si>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</si>
  <si>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</si>
  <si>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</si>
  <si>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</si>
  <si>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</si>
  <si>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</si>
  <si>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</si>
  <si>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</si>
  <si>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</si>
  <si>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</si>
  <si>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</si>
  <si>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</si>
  <si>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</si>
  <si>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</si>
  <si>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</si>
  <si>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</si>
  <si>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</si>
  <si>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</si>
  <si>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</si>
  <si>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</si>
  <si>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</si>
  <si>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</si>
  <si>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</si>
  <si>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</si>
  <si>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</si>
  <si>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</si>
  <si>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</si>
  <si>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</si>
  <si>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</si>
  <si>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</si>
  <si>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</si>
  <si>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</si>
  <si>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</si>
  <si>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</si>
  <si>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</si>
  <si>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</si>
  <si>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</si>
  <si>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</si>
  <si>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</si>
  <si>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</si>
  <si>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</si>
  <si>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</si>
  <si>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</si>
  <si>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</si>
  <si>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</si>
  <si>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</si>
  <si>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</si>
  <si>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</si>
  <si>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</si>
  <si>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</si>
  <si>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</si>
  <si>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</si>
  <si>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</si>
  <si>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</si>
  <si>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</si>
  <si>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</si>
  <si>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</si>
  <si>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</si>
  <si>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</si>
  <si>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</si>
  <si>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</si>
  <si>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</si>
  <si>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</si>
  <si>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</si>
  <si>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</si>
  <si>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</si>
  <si>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</si>
  <si>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</si>
  <si>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</si>
  <si>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</si>
  <si>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</si>
  <si>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</si>
  <si>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</si>
  <si>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</si>
  <si>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</si>
  <si>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</si>
  <si>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</si>
  <si>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</si>
  <si>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</si>
  <si>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</si>
  <si>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</si>
  <si>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</si>
  <si>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</si>
  <si>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</si>
  <si>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</si>
  <si>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</si>
  <si>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</si>
  <si>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</si>
  <si>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</si>
  <si>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</si>
  <si>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</si>
  <si>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</si>
  <si>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</si>
  <si>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</si>
  <si>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</si>
  <si>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</si>
  <si>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</si>
  <si>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</si>
  <si>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</si>
  <si>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</si>
  <si>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</si>
  <si>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</si>
  <si>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</si>
  <si>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</si>
  <si>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PCM-20251029-00001693</t>
  </si>
  <si>
    <t xml:space="preserve">flapping team at site TS </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</si>
  <si>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</si>
  <si>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</si>
  <si>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</si>
  <si>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</si>
  <si>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</si>
  <si>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</si>
  <si>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</si>
  <si>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</si>
  <si>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NO PCM</t>
  </si>
  <si>
    <t xml:space="preserve">team on the way need 40 minutes </t>
  </si>
  <si>
    <t>team on the way need 30 minutes</t>
  </si>
  <si>
    <t>team will check after TLT0366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</si>
</sst>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0" totalsRowShown="0" headerRowDxfId="64" dataDxfId="63" headerRowBorderDxfId="61" tableBorderDxfId="62">
  <autoFilter ref="A1:L110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7" totalsRowShown="0" headerRowDxfId="48" dataDxfId="47" headerRowBorderDxfId="45" tableBorderDxfId="46" totalsRowBorderDxfId="44">
  <autoFilter ref="A1:L16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9" totalsRowShown="0" headerRowDxfId="31" dataDxfId="30" headerRowBorderDxfId="28" tableBorderDxfId="29">
  <autoFilter ref="A1:L42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3" totalsRowShown="0" headerRowDxfId="15" dataDxfId="14" headerRowBorderDxfId="12" tableBorderDxfId="13">
  <autoFilter ref="A1:L7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296.76894467592501</v>
      </c>
      <c r="H2" s="78">
        <v>45662.943402777775</v>
      </c>
      <c r="I2" s="61" t="str">
        <f>IFERROR(VLOOKUP(D2,DB!A:F,6,0),"")</f>
        <v>Generator-SG</v>
      </c>
      <c r="J2" s="61" t="str">
        <f>IFERROR(VLOOKUP(D2,DB!A:G,7,0),"")</f>
        <v>Dead</v>
      </c>
      <c r="K2" s="69" t="s">
        <v>39022</v>
      </c>
      <c r="L2" s="67" t="str">
        <f>IFERROR(VLOOKUP(D2,DB!A:I,9,0),"")</f>
        <v>Latis</v>
      </c>
    </row>
    <row r="3" spans="1:15" ht="15" customHeight="1">
      <c r="A3" s="170" t="s">
        <v>39023</v>
      </c>
      <c r="B3" s="134" t="str">
        <f>IFERROR(VLOOKUP(D3,DB!A:K,11,0),"")</f>
        <v>R1</v>
      </c>
      <c r="C3" s="134">
        <v>1</v>
      </c>
      <c r="D3" s="134" t="s">
        <v>12294</v>
      </c>
      <c r="E3" s="135" t="s">
        <v>39021</v>
      </c>
      <c r="F3" s="136">
        <v>45959.567361111112</v>
      </c>
      <c r="G3" s="137">
        <f ca="1">IFERROR(NOW()-F3,"")</f>
        <v>0.15000949073873926</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45959.717370601851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45959.717370601851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45959.717370601851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45959.717370601851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45959.717370601851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45959.717370601851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45959.717370601851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45959.717370601851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45959.717370601851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45959.717370601851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45959.717370601851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45959.717370601851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45959.717370601851</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45959.717370601851</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45959.717370601851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45959.717370601851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45959.717370601851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45959.717370601851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45959.717370601851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45959.717370601851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45959.717370601851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45959.717370601851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45959.717370601851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45959.717370601851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45959.717370601851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45959.717370601851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45959.717370601851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45959.717370601851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45959.717370601851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45959.717370601851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45959.717370601851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45959.717370601851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45959.717370601851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45959.717370601851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45959.717370601851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45959.717370601851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45959.717370601851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45959.717370601851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45959.717370601851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45959.717370601851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45959.717370601851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45959.717370601851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45959.717370601851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45959.717370601851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45959.717370601851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45959.717370601851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45959.717370601851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45959.717370601851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45959.717370601851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45959.717370601851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45959.717370601851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45959.717370601851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45959.717370601851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45959.717370601851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45959.717370601851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45959.717370601851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45959.717370601851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45959.717370601851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45959.717370601851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45959.717370601851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45959.717370601851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45959.717370601851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45959.717370601851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45959.717370601851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45959.717370601851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45959.717370601851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45959.717370601851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45959.717370601851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45959.717370601851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45959.717370601851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45959.717370601851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45959.717370601851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45959.717370601851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45959.717370601851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45959.717370601851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45959.717370601851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45959.717370601851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45959.717370601851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45959.717370601851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45959.717370601851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45959.717370601851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45959.717370601851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45959.717370601851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45959.717370601851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45959.717370601851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45959.717370601851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45959.717370601851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45959.717370601851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45959.717370601851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45959.717370601851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45959.717370601851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45959.717370601851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45959.717370601851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45959.717370601851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45959.717370601851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45959.717370601851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45959.717370601851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45959.717370601851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45959.717370601851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45959.717370601851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45959.717370601851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45959.717370601851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45959.717370601851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45959.717370601851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45959.717370601851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45959.717370601851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45959.717370601851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45959.717370601851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45959.717370601851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45959.717370601851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45959.717370601851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45959.717370601851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45959.717370601851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45959.717370601851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45959.717370601851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45959.717370601851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45959.717370601851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45959.717370601851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45959.717370601851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45959.717370601851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45959.717370601851</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45959.717370601851</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45959.717370601851</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45959.717370601851</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45959.717370601851</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45959.717370601851</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45959.717370601851</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45959.717370601851</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45959.717370601851</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45959.717370601851</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45959.717370601851</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45959.717370601851</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45959.717370601851</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45959.717370601851</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45959.717370601851</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45959.717370601851</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45959.717370601851</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45959.717370601851</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45959.717370601851</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45959.717370601851</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45959.717370601851</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45959.717370601851</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45959.717370601851</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45959.717370601851</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45959.717370601851</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45959.717370601851</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339C3671-4C62-4646-9143-8B2FBC15AF0C}"/>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tabSelected="1" workbookViewId="0">
      <selection activeCell="D5" sqre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134.71753263888968</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0.97528726852033287</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45959.717370601851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45959.717370601851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45959.717370601851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45959.717370601851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45959.717370601851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45959.717370601851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45959.717370601851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45959.717370601851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45959.717370601851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45959.717370601851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45959.717370601851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45959.717370601851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45959.717370601851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45959.717370601851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45959.717370601851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45959.717370601851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45959.717370601851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45959.717370601851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45959.717370601851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45959.717370601851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45959.717370601851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45959.717370601851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45959.717370601851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45959.717370601851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45959.717370601851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45959.717370601851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45959.717370601851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45959.717370601851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45959.717370601851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45959.717370601851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45959.717370601851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45959.717370601851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45959.717370601851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45959.717370601851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45959.717370601851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45959.717370601851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45959.717370601851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45959.717370601851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45959.717370601851</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45959.717370601851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45959.717370601851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45959.717370601851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45959.717370601851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45959.717370601851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45959.717370601851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45959.717370601851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45959.717370601851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45959.717370601851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45959.717370601851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45959.717370601851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45959.717370601851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45959.717370601851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45959.717370601851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45959.717370601851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45959.717370601851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45959.717370601851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45959.717370601851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45959.717370601851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45959.717370601851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45959.717370601851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45959.717370601851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45959.717370601851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45959.717370601851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45959.717370601851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45959.717370601851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45959.717370601851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45959.717370601851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45959.717370601851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45959.717370601851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45959.717370601851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45959.717370601851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45959.717370601851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45959.717370601851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45959.717370601851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45959.717370601851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45959.717370601851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45959.717370601851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45959.717370601851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45959.717370601851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45959.717370601851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45959.717370601851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45959.717370601851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45959.717370601851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45959.717370601851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45959.717370601851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45959.717370601851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45959.717370601851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45959.717370601851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45959.717370601851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45959.717370601851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45959.717370601851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45959.717370601851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45959.717370601851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45959.717370601851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45959.717370601851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45959.717370601851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45959.717370601851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45959.717370601851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45959.717370601851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45959.717370601851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45959.717370601851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45959.717370601851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45959.717370601851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45959.717370601851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45959.717370601851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45959.717370601851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45959.717370601851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45959.717370601851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45959.717370601851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45959.717370601851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45959.717370601851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45959.717370601851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45959.717370601851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45959.717370601851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45959.717370601851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45959.717370601851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45959.717370601851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45959.717370601851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45959.717370601851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45959.717370601851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45959.717370601851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45959.717370601851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45959.717370601851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45959.717370601851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45959.717370601851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45959.717370601851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45959.717370601851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45959.717370601851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45959.717370601851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45959.717370601851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45959.717370601851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45959.717370601851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45959.717370601851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45959.717370601851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45959.717370601851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45959.717370601851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45959.717370601851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45959.717370601851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45959.717370601851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45959.717370601851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45959.717370601851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45959.717370601851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45959.717370601851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45959.717370601851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45959.717370601851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45959.717370601851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45959.717370601851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45959.717370601851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45959.717370601851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45959.717370601851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45959.717370601851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45959.717370601851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45959.717370601851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45959.717370601851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45959.717370601851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45959.717370601851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45959.717370601851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45959.717370601851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45959.717370601851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45959.717370601851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45959.717370601851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45959.717370601851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45959.717370601851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45959.717370601851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45959.717370601851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45959.717370601851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45959.717370601851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45959.717370601851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45959.717370601851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45959.717370601851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45959.717370601851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45959.717370601851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45959.717370601851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45959.717370601851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45959.717370601851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45959.717370601851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45959.717370601851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45959.717370601851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45959.717370601851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45959.717370601851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45959.717370601851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45959.717370601851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45959.717370601851</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25656</v>
      </c>
      <c r="E2" s="18" t="s">
        <v>39021</v>
      </c>
      <c r="F2" s="20">
        <v>45959.6403125</v>
      </c>
      <c r="G2" s="21">
        <f ca="1">IFERROR(NOW()-F2,"-")</f>
        <v>7.7058101851434913E-2</v>
      </c>
      <c r="H2" s="22">
        <v>45959.6403125</v>
      </c>
      <c r="I2" s="19" t="str">
        <f>IFERROR(VLOOKUP(D2,DB!A:F,6,0),"")</f>
        <v>SCECO</v>
      </c>
      <c r="J2" s="18" t="str">
        <f>IFERROR(VLOOKUP(D2,DB!A:G,7,0),"")</f>
        <v>Dead</v>
      </c>
      <c r="K2" s="46" t="s">
        <v>39110</v>
      </c>
      <c r="L2" s="23" t="str">
        <f>IFERROR(VLOOKUP(D2,DB!A:I,9,0),"")</f>
        <v>Latis</v>
      </c>
    </row>
    <row r="3" spans="1:13" ht="15" customHeight="1">
      <c r="A3" s="19"/>
      <c r="B3" s="63" t="str">
        <f>IFERROR(VLOOKUP(D3,DB!A:K,11,0),"")</f>
        <v/>
      </c>
      <c r="C3" s="18"/>
      <c r="D3" s="18"/>
      <c r="E3" s="18"/>
      <c r="F3" s="20"/>
      <c r="G3" s="21">
        <f t="shared" ref="G3:G61" ca="1" si="0">IFERROR(NOW()-F3,"-")</f>
        <v>45959.717370601851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45959.717370601851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45959.717370601851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45959.717370601851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45959.717370601851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45959.717370601851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45959.717370601851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45959.717370601851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45959.717370601851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45959.717370601851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45959.717370601851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45959.717370601851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45959.717370601851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45959.717370601851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45959.717370601851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45959.717370601851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45959.717370601851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45959.717370601851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45959.717370601851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45959.717370601851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45959.717370601851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45959.717370601851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45959.717370601851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45959.717370601851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45959.717370601851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45959.717370601851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45959.717370601851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45959.717370601851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45959.717370601851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45959.717370601851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45959.717370601851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45959.717370601851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45959.717370601851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45959.717370601851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45959.717370601851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45959.717370601851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45959.717370601851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45959.717370601851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45959.717370601851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45959.717370601851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45959.717370601851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45959.717370601851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45959.717370601851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45959.717370601851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45959.717370601851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45959.717370601851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45959.717370601851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45959.717370601851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45959.717370601851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45959.717370601851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45959.717370601851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45959.717370601851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45959.717370601851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45959.717370601851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45959.717370601851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45959.717370601851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45959.717370601851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45959.717370601851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45959.717370601851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ref="G62:G125" ca="1" si="1">IFERROR(NOW()-F62,"-")</f>
        <v>45959.717370601851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45959.717370601851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45959.717370601851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45959.717370601851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45959.717370601851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45959.717370601851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45959.717370601851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45959.717370601851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45959.717370601851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45959.717370601851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45959.717370601851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45959.717370601851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45959.717370601851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45959.717370601851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45959.717370601851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45959.717370601851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45959.717370601851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45959.717370601851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45959.717370601851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45959.717370601851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45959.717370601851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45959.717370601851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45959.717370601851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45959.717370601851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45959.717370601851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45959.717370601851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45959.717370601851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45959.717370601851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45959.717370601851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45959.717370601851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45959.717370601851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45959.717370601851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45959.717370601851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45959.717370601851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45959.717370601851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45959.717370601851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45959.717370601851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45959.717370601851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45959.717370601851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45959.717370601851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45959.717370601851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45959.717370601851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45959.717370601851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45959.717370601851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45959.717370601851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45959.717370601851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45959.717370601851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45959.717370601851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45959.717370601851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45959.717370601851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45959.717370601851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45959.717370601851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45959.717370601851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45959.717370601851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45959.717370601851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45959.717370601851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45959.717370601851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45959.717370601851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45959.717370601851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45959.717370601851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45959.717370601851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45959.717370601851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45959.717370601851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45959.717370601851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ref="G126:G189" ca="1" si="2">IFERROR(NOW()-F126,"-")</f>
        <v>45959.717370601851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45959.717370601851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45959.717370601851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45959.717370601851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45959.717370601851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45959.717370601851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45959.717370601851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45959.717370601851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45959.717370601851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45959.717370601851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45959.717370601851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45959.717370601851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45959.717370601851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45959.717370601851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45959.717370601851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45959.717370601851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45959.717370601851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45959.717370601851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45959.717370601851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45959.717370601851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45959.717370601851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45959.717370601851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45959.717370601851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45959.717370601851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45959.717370601851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45959.717370601851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45959.717370601851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45959.717370601851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45959.717370601851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45959.717370601851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45959.717370601851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45959.717370601851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45959.717370601851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45959.717370601851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45959.717370601851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45959.717370601851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45959.717370601851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45959.717370601851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45959.717370601851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45959.717370601851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45959.717370601851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45959.717370601851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45959.717370601851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45959.717370601851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45959.717370601851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45959.717370601851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45959.717370601851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45959.717370601851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45959.717370601851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45959.717370601851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45959.717370601851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45959.717370601851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45959.717370601851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45959.717370601851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45959.717370601851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45959.717370601851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45959.717370601851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45959.717370601851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45959.717370601851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45959.717370601851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45959.717370601851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45959.717370601851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45959.717370601851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45959.717370601851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ref="G190:G253" ca="1" si="3">IFERROR(NOW()-F190,"-")</f>
        <v>45959.717370601851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45959.717370601851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45959.717370601851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45959.717370601851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45959.717370601851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45959.717370601851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45959.717370601851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45959.717370601851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45959.717370601851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45959.717370601851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45959.717370601851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45959.717370601851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45959.717370601851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45959.717370601851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45959.717370601851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45959.717370601851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45959.717370601851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45959.717370601851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45959.717370601851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45959.717370601851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45959.717370601851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45959.717370601851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45959.717370601851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45959.717370601851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45959.717370601851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45959.717370601851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45959.717370601851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45959.717370601851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45959.717370601851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45959.717370601851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45959.717370601851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45959.717370601851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45959.717370601851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45959.717370601851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45959.717370601851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45959.717370601851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45959.717370601851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45959.717370601851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45959.717370601851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45959.717370601851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45959.717370601851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45959.717370601851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45959.717370601851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45959.717370601851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45959.717370601851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45959.717370601851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45959.717370601851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45959.717370601851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45959.717370601851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45959.717370601851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45959.717370601851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45959.717370601851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45959.717370601851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45959.717370601851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45959.717370601851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45959.717370601851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45959.717370601851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45959.717370601851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45959.717370601851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45959.717370601851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45959.717370601851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45959.717370601851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45959.717370601851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45959.717370601851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ref="G254:G317" ca="1" si="4">IFERROR(NOW()-F254,"-")</f>
        <v>45959.717370601851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45959.717370601851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45959.717370601851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45959.717370601851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45959.717370601851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45959.717370601851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45959.717370601851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45959.717370601851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45959.717370601851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45959.717370601851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45959.717370601851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45959.717370601851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45959.717370601851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45959.717370601851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45959.717370601851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45959.717370601851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45959.717370601851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45959.717370601851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45959.717370601851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45959.717370601851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45959.717370601851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45959.717370601851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45959.717370601851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45959.717370601851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45959.717370601851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45959.717370601851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45959.717370601851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45959.717370601851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45959.717370601851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45959.717370601851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45959.717370601851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45959.717370601851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45959.717370601851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45959.717370601851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45959.717370601851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45959.717370601851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45959.717370601851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45959.717370601851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45959.717370601851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45959.717370601851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45959.717370601851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45959.717370601851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45959.717370601851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45959.717370601851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45959.717370601851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45959.717370601851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45959.717370601851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45959.717370601851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45959.717370601851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45959.717370601851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45959.717370601851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45959.717370601851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45959.717370601851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45959.717370601851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45959.717370601851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45959.717370601851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45959.717370601851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45959.717370601851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45959.717370601851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45959.717370601851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45959.717370601851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45959.717370601851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45959.717370601851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45959.717370601851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ref="G318:G381" ca="1" si="5">IFERROR(NOW()-F318,"-")</f>
        <v>45959.717370601851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45959.717370601851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45959.717370601851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45959.717370601851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45959.717370601851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45959.717370601851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45959.717370601851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45959.717370601851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45959.717370601851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45959.717370601851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45959.717370601851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45959.717370601851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45959.717370601851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45959.717370601851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45959.717370601851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45959.717370601851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45959.717370601851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45959.717370601851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45959.717370601851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45959.717370601851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45959.717370601851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45959.717370601851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45959.717370601851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45959.717370601851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45959.717370601851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45959.717370601851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45959.717370601851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45959.717370601851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45959.717370601851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45959.717370601851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45959.717370601851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45959.717370601851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45959.717370601851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45959.717370601851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45959.717370601851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45959.717370601851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45959.717370601851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45959.717370601851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45959.717370601851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45959.717370601851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45959.717370601851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45959.717370601851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45959.717370601851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45959.717370601851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45959.717370601851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45959.717370601851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45959.717370601851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45959.717370601851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45959.717370601851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45959.717370601851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45959.717370601851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45959.717370601851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45959.717370601851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45959.717370601851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45959.717370601851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45959.717370601851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45959.717370601851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45959.717370601851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45959.717370601851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45959.717370601851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45959.717370601851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45959.717370601851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45959.717370601851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45959.717370601851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ref="G382:G445" ca="1" si="6">IFERROR(NOW()-F382,"-")</f>
        <v>45959.717370601851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45959.717370601851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45959.717370601851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45959.717370601851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45959.717370601851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45959.717370601851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45959.717370601851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45959.717370601851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45959.717370601851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45959.717370601851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45959.717370601851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45959.717370601851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45959.717370601851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45959.717370601851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45959.717370601851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45959.717370601851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45959.717370601851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45959.717370601851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45959.717370601851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45959.717370601851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45959.717370601851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45959.717370601851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45959.717370601851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45959.717370601851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45959.717370601851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45959.717370601851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45959.717370601851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45959.717370601851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45959.717370601851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45959.717370601851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45959.717370601851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45959.717370601851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45959.717370601851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45959.717370601851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45959.717370601851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45959.717370601851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45959.717370601851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45959.717370601851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45959.717370601851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45959.717370601851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45959.717370601851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45959.717370601851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45959.717370601851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45959.717370601851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45959.717370601851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45959.717370601851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45959.717370601851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45959.717370601851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45959.717370601851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45959.717370601851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45959.717370601851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45959.717370601851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45959.717370601851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45959.717370601851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45959.717370601851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45959.717370601851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45959.717370601851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45959.717370601851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45959.717370601851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45959.717370601851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45959.717370601851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45959.717370601851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45959.717370601851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45959.717370601851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ref="G446:G509" ca="1" si="7">IFERROR(NOW()-F446,"-")</f>
        <v>45959.717370601851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45959.717370601851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45959.717370601851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45959.717370601851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45959.717370601851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45959.717370601851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45959.717370601851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45959.717370601851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45959.717370601851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45959.717370601851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45959.717370601851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45959.717370601851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45959.717370601851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45959.717370601851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45959.717370601851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45959.717370601851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45959.717370601851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45959.717370601851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45959.717370601851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45959.717370601851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45959.717370601851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45959.717370601851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45959.717370601851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45959.717370601851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45959.717370601851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45959.717370601851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45959.717370601851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45959.717370601851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45959.717370601851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45959.717370601851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45959.717370601851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45959.717370601851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45959.717370601851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45959.717370601851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45959.717370601851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45959.717370601851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45959.717370601851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45959.717370601851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45959.717370601851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45959.717370601851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45959.717370601851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45959.717370601851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45959.717370601851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45959.717370601851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45959.717370601851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45959.717370601851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45959.717370601851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45959.717370601851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45959.717370601851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45959.717370601851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45959.717370601851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45959.717370601851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45959.717370601851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45959.717370601851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45959.717370601851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45959.717370601851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45959.717370601851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45959.717370601851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45959.717370601851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45959.717370601851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45959.717370601851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45959.717370601851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45959.717370601851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45959.717370601851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ref="G510:G573" ca="1" si="8">IFERROR(NOW()-F510,"-")</f>
        <v>45959.717370601851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45959.717370601851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45959.717370601851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45959.717370601851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45959.717370601851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45959.717370601851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45959.717370601851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45959.717370601851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45959.717370601851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45959.717370601851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45959.717370601851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45959.717370601851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45959.717370601851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45959.717370601851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45959.717370601851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45959.717370601851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45959.717370601851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45959.717370601851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45959.717370601851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45959.717370601851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45959.717370601851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45959.717370601851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45959.717370601851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45959.717370601851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45959.717370601851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45959.717370601851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45959.717370601851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45959.717370601851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45959.717370601851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45959.717370601851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45959.717370601851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45959.717370601851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45959.717370601851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45959.717370601851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45959.717370601851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45959.717370601851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45959.717370601851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45959.717370601851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45959.717370601851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45959.717370601851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45959.717370601851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45959.717370601851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45959.717370601851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45959.717370601851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45959.717370601851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45959.717370601851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45959.717370601851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45959.717370601851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45959.717370601851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45959.717370601851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45959.717370601851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45959.717370601851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45959.717370601851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45959.717370601851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45959.717370601851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45959.717370601851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45959.717370601851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45959.717370601851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45959.717370601851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45959.717370601851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45959.717370601851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45959.717370601851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45959.717370601851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45959.717370601851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ref="G574:G637" ca="1" si="9">IFERROR(NOW()-F574,"-")</f>
        <v>45959.717370601851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45959.717370601851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45959.717370601851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45959.717370601851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45959.717370601851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45959.717370601851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45959.717370601851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45959.717370601851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45959.717370601851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45959.717370601851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45959.717370601851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45959.717370601851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45959.717370601851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45959.717370601851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45959.717370601851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45959.717370601851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45959.717370601851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45959.717370601851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45959.717370601851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45959.717370601851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45959.717370601851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45959.717370601851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45959.717370601851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45959.717370601851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45959.717370601851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45959.717370601851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45959.717370601851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45959.717370601851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45959.717370601851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45959.717370601851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45959.717370601851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45959.717370601851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45959.717370601851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45959.717370601851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45959.717370601851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45959.717370601851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45959.717370601851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45959.717370601851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45959.717370601851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45959.717370601851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45959.717370601851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45959.717370601851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45959.717370601851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45959.717370601851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45959.717370601851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45959.717370601851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45959.717370601851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45959.717370601851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45959.717370601851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45959.717370601851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45959.717370601851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45959.717370601851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45959.717370601851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45959.717370601851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45959.717370601851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45959.717370601851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45959.717370601851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45959.717370601851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45959.717370601851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45959.717370601851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45959.717370601851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45959.717370601851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45959.717370601851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45959.717370601851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ref="G638:G701" ca="1" si="10">IFERROR(NOW()-F638,"-")</f>
        <v>45959.717370601851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45959.717370601851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45959.717370601851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45959.717370601851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45959.717370601851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45959.717370601851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45959.717370601851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45959.717370601851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45959.717370601851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45959.717370601851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45959.717370601851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45959.717370601851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45959.717370601851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45959.717370601851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45959.717370601851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45959.717370601851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45959.717370601851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45959.717370601851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45959.717370601851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45959.717370601851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45959.717370601851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45959.717370601851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45959.717370601851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45959.717370601851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45959.717370601851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45959.717370601851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45959.717370601851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45959.717370601851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45959.717370601851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45959.717370601851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45959.717370601851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45959.717370601851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45959.717370601851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45959.717370601851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45959.717370601851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45959.717370601851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45959.717370601851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45959.717370601851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45959.717370601851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45959.717370601851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45959.717370601851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45959.717370601851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45959.717370601851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45959.717370601851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45959.717370601851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45959.717370601851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45959.717370601851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45959.717370601851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45959.717370601851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45959.717370601851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45959.717370601851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45959.717370601851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45959.717370601851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45959.717370601851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45959.717370601851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45959.717370601851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45959.717370601851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45959.717370601851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45959.717370601851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45959.717370601851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45959.717370601851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45959.717370601851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45959.717370601851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45959.717370601851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ref="G702:G765" ca="1" si="11">IFERROR(NOW()-F702,"-")</f>
        <v>45959.717370601851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45959.717370601851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45959.717370601851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45959.717370601851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45959.717370601851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45959.717370601851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45959.717370601851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45959.717370601851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45959.717370601851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45959.717370601851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45959.717370601851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45959.717370601851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45959.717370601851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45959.717370601851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45959.717370601851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45959.717370601851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45959.717370601851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45959.717370601851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45959.717370601851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45959.717370601851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45959.717370601851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45959.717370601851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45959.717370601851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45959.717370601851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45959.717370601851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45959.717370601851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45959.717370601851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45959.717370601851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45959.717370601851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45959.717370601851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45959.717370601851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45959.717370601851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45959.717370601851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45959.717370601851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45959.717370601851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45959.717370601851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45959.717370601851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45959.717370601851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45959.717370601851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45959.717370601851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45959.717370601851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45959.717370601851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45959.717370601851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45959.717370601851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45959.717370601851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45959.717370601851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45959.717370601851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45959.717370601851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45959.717370601851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45959.717370601851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45959.717370601851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45959.717370601851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45959.717370601851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45959.717370601851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45959.717370601851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45959.717370601851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45959.717370601851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45959.717370601851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45959.717370601851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45959.717370601851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45959.717370601851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45959.717370601851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45959.717370601851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45959.717370601851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ref="G766:G829" ca="1" si="12">IFERROR(NOW()-F766,"-")</f>
        <v>45959.717370601851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45959.717370601851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45959.717370601851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45959.717370601851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45959.717370601851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45959.717370601851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45959.717370601851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45959.717370601851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45959.717370601851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45959.717370601851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45959.717370601851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45959.717370601851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45959.717370601851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45959.717370601851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45959.717370601851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45959.717370601851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45959.717370601851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45959.717370601851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45959.717370601851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45959.717370601851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45959.717370601851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45959.717370601851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45959.717370601851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45959.717370601851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45959.717370601851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45959.717370601851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45959.717370601851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45959.717370601851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45959.717370601851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45959.717370601851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45959.717370601851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45959.717370601851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45959.717370601851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45959.717370601851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45959.717370601851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45959.717370601851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45959.717370601851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45959.717370601851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45959.717370601851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45959.717370601851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45959.717370601851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45959.717370601851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45959.717370601851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45959.717370601851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45959.717370601851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45959.717370601851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45959.717370601851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45959.717370601851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45959.717370601851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45959.717370601851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45959.717370601851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45959.717370601851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45959.717370601851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45959.717370601851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45959.717370601851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45959.717370601851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45959.717370601851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45959.717370601851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45959.717370601851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45959.717370601851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45959.717370601851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45959.717370601851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45959.717370601851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45959.717370601851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ref="G830:G893" ca="1" si="13">IFERROR(NOW()-F830,"-")</f>
        <v>45959.717370601851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45959.717370601851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45959.717370601851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45959.717370601851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45959.717370601851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45959.717370601851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45959.717370601851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45959.717370601851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45959.717370601851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45959.717370601851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45959.717370601851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45959.717370601851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45959.717370601851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45959.717370601851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45959.717370601851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45959.717370601851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45959.717370601851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45959.717370601851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45959.717370601851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45959.717370601851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45959.717370601851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45959.717370601851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45959.717370601851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45959.717370601851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45959.717370601851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45959.717370601851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45959.717370601851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45959.717370601851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45959.717370601851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45959.717370601851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45959.717370601851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45959.717370601851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45959.717370601851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45959.717370601851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45959.717370601851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45959.717370601851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45959.717370601851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45959.717370601851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45959.717370601851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45959.717370601851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45959.717370601851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45959.717370601851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45959.717370601851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45959.717370601851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45959.717370601851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45959.717370601851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45959.717370601851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45959.717370601851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45959.717370601851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45959.717370601851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45959.717370601851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45959.717370601851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45959.717370601851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45959.717370601851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45959.717370601851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45959.717370601851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45959.717370601851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45959.717370601851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45959.717370601851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45959.717370601851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45959.717370601851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45959.717370601851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45959.717370601851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45959.717370601851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ref="G894:G957" ca="1" si="14">IFERROR(NOW()-F894,"-")</f>
        <v>45959.717370601851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45959.717370601851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45959.717370601851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45959.717370601851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45959.717370601851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45959.717370601851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45959.717370601851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45959.717370601851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45959.717370601851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45959.717370601851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45959.717370601851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45959.717370601851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45959.717370601851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45959.717370601851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45959.717370601851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45959.717370601851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45959.717370601851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45959.717370601851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45959.717370601851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45959.717370601851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45959.717370601851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45959.717370601851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45959.717370601851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45959.717370601851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45959.717370601851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45959.717370601851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45959.717370601851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45959.717370601851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45959.717370601851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45959.717370601851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45959.717370601851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45959.717370601851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45959.717370601851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45959.717370601851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45959.717370601851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45959.717370601851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45959.717370601851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45959.717370601851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45959.717370601851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45959.717370601851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45959.717370601851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45959.717370601851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45959.717370601851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45959.717370601851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45959.717370601851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45959.717370601851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45959.717370601851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45959.717370601851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45959.717370601851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45959.717370601851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45959.717370601851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45959.717370601851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45959.717370601851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45959.717370601851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45959.717370601851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45959.717370601851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45959.717370601851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45959.717370601851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45959.717370601851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45959.717370601851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45959.717370601851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45959.717370601851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45959.717370601851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45959.717370601851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ref="G958:G1021" ca="1" si="15">IFERROR(NOW()-F958,"-")</f>
        <v>45959.717370601851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45959.717370601851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45959.717370601851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45959.717370601851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45959.717370601851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45959.717370601851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45959.717370601851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45959.717370601851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45959.717370601851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45959.717370601851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45959.717370601851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45959.717370601851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45959.717370601851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45959.717370601851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45959.717370601851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45959.717370601851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45959.717370601851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45959.717370601851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45959.717370601851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45959.717370601851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45959.717370601851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45959.717370601851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45959.717370601851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45959.717370601851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45959.717370601851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45959.717370601851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45959.717370601851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45959.717370601851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45959.717370601851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45959.717370601851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45959.717370601851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45959.717370601851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45959.717370601851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45959.717370601851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45959.717370601851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45959.717370601851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45959.717370601851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45959.717370601851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45959.717370601851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45959.717370601851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45959.717370601851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45959.717370601851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45959.717370601851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45959.717370601851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45959.717370601851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45959.717370601851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45959.717370601851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45959.717370601851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45959.717370601851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45959.717370601851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45959.717370601851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45959.717370601851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45959.717370601851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45959.717370601851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45959.717370601851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45959.717370601851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45959.717370601851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45959.717370601851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45959.717370601851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45959.717370601851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45959.717370601851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45959.717370601851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45959.717370601851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45959.717370601851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ref="G1022:G1085" ca="1" si="16">IFERROR(NOW()-F1022,"-")</f>
        <v>45959.717370601851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45959.717370601851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45959.717370601851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45959.717370601851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45959.717370601851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45959.717370601851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45959.717370601851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45959.717370601851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45959.717370601851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45959.717370601851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45959.717370601851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45959.717370601851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45959.717370601851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45959.717370601851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45959.717370601851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45959.717370601851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45959.717370601851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45959.717370601851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45959.717370601851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45959.717370601851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45959.717370601851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45959.717370601851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45959.717370601851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45959.717370601851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45959.717370601851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45959.717370601851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45959.717370601851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45959.717370601851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45959.717370601851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45959.717370601851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45959.717370601851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45959.717370601851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45959.717370601851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45959.717370601851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45959.717370601851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45959.717370601851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45959.717370601851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45959.717370601851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45959.717370601851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45959.717370601851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45959.717370601851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45959.717370601851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45959.717370601851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45959.717370601851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45959.717370601851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45959.717370601851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45959.717370601851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45959.717370601851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45959.717370601851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45959.717370601851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45959.717370601851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45959.717370601851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45959.717370601851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45959.717370601851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45959.717370601851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45959.717370601851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45959.717370601851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45959.717370601851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45959.717370601851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45959.717370601851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45959.717370601851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45959.717370601851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45959.717370601851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45959.717370601851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ref="G1086:G1100" ca="1" si="17">IFERROR(NOW()-F1086,"-")</f>
        <v>45959.717370601851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45959.717370601851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45959.717370601851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45959.717370601851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45959.717370601851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45959.717370601851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45959.717370601851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45959.717370601851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45959.717370601851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45959.717370601851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45959.717370601851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45959.717370601851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45959.717370601851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45959.717370601851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45959.717370601851</v>
      </c>
      <c r="H1100" s="22"/>
      <c r="I1100" s="19" t="str">
        <f>IFERROR(VLOOKUP(D1100,DB!A:F,6,0),"")</f>
        <v/>
      </c>
      <c r="J1100" s="18" t="str">
        <f>IFERROR(VLOOKUP(D1100,DB!A:G,7,0),"")</f>
        <v/>
      </c>
      <c r="K1100" s="46"/>
      <c r="L1100" s="23" t="str">
        <f>IFERROR(VLOOKUP(D1100,DB!A:I,9,0),"")</f>
        <v/>
      </c>
    </row>
  </sheetData>
  <dataValidations count="2">
    <dataValidation allowBlank="1" showInputMessage="1" showErrorMessage="1" sqref="E1" xr:uid="{5914219A-CB83-432D-936A-CC0CB6F3982A}"/>
    <dataValidation type="list" allowBlank="1" showInputMessage="1" showErrorMessage="1" sqref="E2:E110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7"/>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256.23665300925495</v>
      </c>
      <c r="H2" s="99">
        <v>45703.474768518521</v>
      </c>
      <c r="I2" s="99" t="str">
        <f>IFERROR(VLOOKUP(D2,DB!A:F,6,0),"")</f>
        <v>SCECO</v>
      </c>
      <c r="J2" s="99" t="str">
        <f>IFERROR(VLOOKUP(D2,DB!A:G,7,0),"")</f>
        <v>Dead</v>
      </c>
      <c r="K2" s="101" t="s">
        <v>39112</v>
      </c>
      <c r="L2" s="94" t="str">
        <f>IFERROR(VLOOKUP(D2,DB!A:I,9,0),"")</f>
        <v>Latis</v>
      </c>
    </row>
    <row r="3" spans="1:16" ht="15" customHeight="1">
      <c r="A3" s="119"/>
      <c r="B3" s="119" t="str">
        <f>IFERROR(VLOOKUP(D3,DB!A:K,11,0),"")</f>
        <v/>
      </c>
      <c r="C3" s="120"/>
      <c r="D3" s="121"/>
      <c r="E3" s="122"/>
      <c r="F3" s="123"/>
      <c r="G3" s="124">
        <f ca="1">IFERROR(NOW()-F3,"")</f>
        <v>45959.717370601851</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122"/>
      <c r="F4" s="123"/>
      <c r="G4" s="124">
        <f ca="1">IFERROR(NOW()-F4,"")</f>
        <v>45959.717370601851</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45959.717370601851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45959.717370601851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45959.717370601851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45959.717370601851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45959.717370601851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45959.717370601851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45959.717370601851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45959.717370601851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45959.717370601851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45959.717370601851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45959.717370601851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45959.717370601851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45959.717370601851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45959.717370601851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45959.717370601851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45959.717370601851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45959.717370601851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45959.717370601851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45959.717370601851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45959.717370601851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45959.717370601851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45959.717370601851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45959.717370601851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45959.717370601851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45959.717370601851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45959.717370601851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45959.717370601851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45959.717370601851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45959.717370601851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45959.717370601851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45959.717370601851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45959.717370601851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45959.717370601851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45959.717370601851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45959.717370601851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45959.717370601851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45959.717370601851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45959.717370601851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45959.717370601851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45959.717370601851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45959.717370601851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45959.717370601851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45959.717370601851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45959.717370601851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45959.717370601851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45959.717370601851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45959.717370601851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45959.717370601851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45959.717370601851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45959.717370601851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45959.717370601851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45959.717370601851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45959.717370601851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45959.717370601851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45959.717370601851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45959.717370601851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45959.717370601851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45959.717370601851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45959.717370601851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45959.717370601851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45959.717370601851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45959.717370601851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45959.717370601851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45959.717370601851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45959.717370601851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45959.717370601851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45959.717370601851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45959.717370601851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45959.717370601851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45959.717370601851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45959.717370601851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45959.717370601851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45959.717370601851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45959.717370601851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45959.717370601851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45959.717370601851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45959.717370601851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45959.717370601851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45959.717370601851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45959.717370601851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45959.717370601851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45959.717370601851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45959.717370601851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45959.717370601851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45959.717370601851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45959.717370601851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45959.717370601851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45959.717370601851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45959.717370601851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45959.717370601851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45959.717370601851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45959.717370601851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45959.717370601851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45959.717370601851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45959.717370601851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45959.717370601851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45959.717370601851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45959.717370601851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45959.717370601851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45959.717370601851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45959.717370601851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45959.717370601851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45959.717370601851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45959.717370601851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45959.717370601851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45959.717370601851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45959.717370601851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45959.717370601851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45959.717370601851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45959.717370601851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45959.717370601851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45959.717370601851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45959.717370601851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45959.717370601851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45959.717370601851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45959.717370601851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45959.717370601851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45959.717370601851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45959.717370601851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45959.717370601851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45959.717370601851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45959.717370601851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45959.717370601851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45959.717370601851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45959.717370601851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45959.717370601851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45959.717370601851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45959.717370601851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45959.717370601851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45959.717370601851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45959.717370601851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45959.717370601851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45959.717370601851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45959.717370601851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45959.717370601851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45959.717370601851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45959.717370601851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45959.717370601851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45959.717370601851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45959.717370601851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45959.717370601851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45959.717370601851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45959.717370601851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45959.717370601851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45959.717370601851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45959.717370601851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45959.717370601851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45959.717370601851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45959.717370601851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45959.717370601851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45959.717370601851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45959.717370601851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45959.717370601851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45959.717370601851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45959.717370601851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45959.717370601851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45959.717370601851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45959.717370601851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45959.717370601851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45959.717370601851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45959.717370601851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45959.717370601851</v>
      </c>
      <c r="H166" s="123"/>
      <c r="I166" s="119" t="str">
        <f>IFERROR(VLOOKUP(D166,DB!A:F,6,0),"")</f>
        <v/>
      </c>
      <c r="J166" s="119" t="str">
        <f>IFERROR(VLOOKUP(D166,DB!A:G,7,0),"")</f>
        <v/>
      </c>
      <c r="K166" s="125"/>
      <c r="L166" s="121" t="str">
        <f>IFERROR(VLOOKUP(D166,DB!A:I,9,0),"")</f>
        <v/>
      </c>
    </row>
    <row r="167" spans="1:12" ht="15" customHeight="1">
      <c r="A167" s="126"/>
      <c r="B167" s="126" t="str">
        <f>IFERROR(VLOOKUP(D167,DB!A:K,11,0),"")</f>
        <v/>
      </c>
      <c r="C167" s="127"/>
      <c r="D167" s="128"/>
      <c r="E167" s="129"/>
      <c r="F167" s="130"/>
      <c r="G167" s="131">
        <f ca="1">IFERROR(NOW()-F167,"")</f>
        <v>45959.717370601851</v>
      </c>
      <c r="H167" s="130"/>
      <c r="I167" s="126" t="str">
        <f>IFERROR(VLOOKUP(D167,DB!A:F,6,0),"")</f>
        <v/>
      </c>
      <c r="J167" s="126" t="str">
        <f>IFERROR(VLOOKUP(D167,DB!A:G,7,0),"")</f>
        <v/>
      </c>
      <c r="K167" s="132"/>
      <c r="L167" s="128" t="str">
        <f>IFERROR(VLOOKUP(D167,DB!A:I,9,0),"")</f>
        <v/>
      </c>
    </row>
  </sheetData>
  <dataValidations count="2">
    <dataValidation allowBlank="1" showInputMessage="1" showErrorMessage="1" sqref="E1" xr:uid="{A4F81451-56CC-4543-9497-104C4E44EE4B}"/>
    <dataValidation type="list" allowBlank="1" showInputMessage="1" showErrorMessage="1" sqref="E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18" sqref="D1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67.885310416662833</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39102</v>
      </c>
      <c r="F3" s="38">
        <v>45926.188877314817</v>
      </c>
      <c r="G3" s="144">
        <f t="shared" ref="G3" ca="1" si="0">IFERROR(NOW()-F3,"")</f>
        <v>33.528493287034507</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39102</v>
      </c>
      <c r="F4" s="153">
        <v>45948.661111111112</v>
      </c>
      <c r="G4" s="154">
        <f ca="1">IFERROR(NOW()-F4,"")</f>
        <v>11.056259490738739</v>
      </c>
      <c r="H4" s="153">
        <v>45948.661111111112</v>
      </c>
      <c r="I4" s="152" t="str">
        <f>IFERROR(VLOOKUP(D4,DB!A:F,6,0),"")</f>
        <v>SCECO</v>
      </c>
      <c r="J4" s="152" t="str">
        <f>IFERROR(VLOOKUP(D4,DB!A:G,7,0),"")</f>
        <v>Dead</v>
      </c>
      <c r="K4" s="152" t="s">
        <v>39118</v>
      </c>
      <c r="L4" s="152" t="str">
        <f>IFERROR(VLOOKUP(D4,DB!A:I,9,0),"")</f>
        <v>Latis</v>
      </c>
    </row>
    <row r="5" spans="1:13" ht="15">
      <c r="A5" s="152"/>
      <c r="B5" s="152" t="str">
        <f>IFERROR(VLOOKUP(D5,DB!A:K,11,0),"")</f>
        <v/>
      </c>
      <c r="C5" s="152"/>
      <c r="D5" s="152"/>
      <c r="E5" s="152"/>
      <c r="F5" s="153"/>
      <c r="G5" s="154">
        <f ca="1">IFERROR(NOW()-F5,"")</f>
        <v>45959.717370601851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45959.717370601851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45959.717370601851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45959.717370601851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45959.717370601851</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45959.717370601851</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45959.717370601851</v>
      </c>
      <c r="H11" s="153"/>
      <c r="I11" s="152" t="str">
        <f>IFERROR(VLOOKUP(D11,DB!A:F,6,0),"")</f>
        <v/>
      </c>
      <c r="J11" s="152" t="str">
        <f>IFERROR(VLOOKUP(D11,DB!A:G,7,0),"")</f>
        <v/>
      </c>
      <c r="K11" s="152"/>
      <c r="L11" s="152" t="str">
        <f>IFERROR(VLOOKUP(D11,DB!A:I,9,0),"")</f>
        <v/>
      </c>
    </row>
    <row r="12" spans="1:13" ht="15.75">
      <c r="A12" s="152"/>
      <c r="B12" s="152" t="str">
        <f>IFERROR(VLOOKUP(D12,DB!A:K,11,0),"")</f>
        <v/>
      </c>
      <c r="C12" s="152"/>
      <c r="D12" s="169"/>
      <c r="E12" s="152"/>
      <c r="F12" s="153"/>
      <c r="G12" s="154">
        <f ca="1">IFERROR(NOW()-F12,"")</f>
        <v>45959.717370601851</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45959.717370601851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45959.717370601851</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45959.717370601851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45959.717370601851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45959.717370601851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45959.717370601851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45959.717370601851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45959.717370601851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45959.717370601851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45959.717370601851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45959.717370601851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45959.717370601851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45959.717370601851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45959.717370601851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45959.717370601851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45959.717370601851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45959.717370601851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45959.717370601851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45959.717370601851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45959.717370601851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45959.717370601851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45959.717370601851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45959.717370601851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45959.717370601851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45959.717370601851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45959.717370601851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45959.717370601851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45959.717370601851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45959.717370601851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45959.717370601851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45959.717370601851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45959.717370601851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45959.717370601851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45959.717370601851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45959.717370601851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45959.717370601851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45959.717370601851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45959.717370601851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45959.717370601851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45959.717370601851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45959.717370601851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45959.717370601851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45959.717370601851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45959.717370601851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45959.717370601851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45959.717370601851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45959.717370601851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45959.717370601851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45959.717370601851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45959.717370601851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45959.717370601851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45959.717370601851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45959.717370601851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45959.717370601851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45959.717370601851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45959.717370601851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45959.717370601851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45959.717370601851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45959.717370601851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45959.717370601851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45959.717370601851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45959.717370601851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45959.717370601851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45959.717370601851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45959.717370601851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45959.717370601851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45959.717370601851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45959.717370601851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45959.717370601851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45959.717370601851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45959.717370601851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45959.717370601851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45959.717370601851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45959.717370601851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45959.717370601851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45959.717370601851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45959.717370601851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45959.717370601851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45959.717370601851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45959.717370601851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45959.717370601851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45959.717370601851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45959.717370601851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45959.717370601851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45959.717370601851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45959.717370601851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45959.717370601851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45959.717370601851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45959.717370601851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45959.717370601851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45959.717370601851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45959.717370601851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45959.717370601851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45959.717370601851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45959.717370601851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45959.717370601851</v>
      </c>
      <c r="H108" s="153"/>
      <c r="I108" s="152" t="str">
        <f>IFERROR(VLOOKUP(D108,DB!A:F,6,0),"")</f>
        <v/>
      </c>
      <c r="J108" s="152" t="str">
        <f>IFERROR(VLOOKUP(D108,DB!A:G,7,0),"")</f>
        <v/>
      </c>
      <c r="K108" s="152"/>
      <c r="L108" s="152" t="str">
        <f>IFERROR(VLOOKUP(D108,DB!A:I,9,0),"")</f>
        <v/>
      </c>
    </row>
    <row r="109" spans="1:12" ht="15">
      <c r="A109" s="158"/>
      <c r="B109" s="158" t="str">
        <f>IFERROR(VLOOKUP(D109,DB!A:K,11,0),"")</f>
        <v/>
      </c>
      <c r="C109" s="158"/>
      <c r="D109" s="158"/>
      <c r="E109" s="158"/>
      <c r="F109" s="159"/>
      <c r="G109" s="160">
        <f ca="1">IFERROR(NOW()-F109,"")</f>
        <v>45959.717370601851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45959.717370601851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45959.717370601851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45959.717370601851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45959.717370601851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45959.717370601851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45959.717370601851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45959.717370601851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45959.717370601851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45959.717370601851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45959.717370601851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45959.717370601851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45959.717370601851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45959.717370601851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45959.717370601851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45959.717370601851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45959.717370601851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45959.717370601851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45959.717370601851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45959.717370601851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45959.717370601851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45959.717370601851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45959.717370601851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45959.717370601851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45959.717370601851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45959.717370601851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45959.717370601851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45959.717370601851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45959.717370601851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45959.717370601851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45959.717370601851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45959.717370601851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45959.717370601851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45959.717370601851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45959.717370601851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45959.717370601851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45959.717370601851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45959.717370601851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45959.717370601851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45959.717370601851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45959.717370601851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45959.717370601851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45959.717370601851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45959.717370601851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45959.717370601851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45959.717370601851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45959.717370601851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45959.717370601851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45959.717370601851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45959.717370601851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45959.717370601851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45959.717370601851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45959.717370601851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45959.717370601851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45959.717370601851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45959.717370601851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45959.717370601851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45959.717370601851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45959.717370601851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45959.717370601851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45959.717370601851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45959.717370601851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45959.717370601851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45959.717370601851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45959.717370601851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45959.717370601851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45959.717370601851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45959.717370601851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45959.717370601851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45959.717370601851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45959.717370601851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45959.717370601851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45959.717370601851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45959.717370601851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45959.717370601851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45959.717370601851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45959.717370601851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45959.717370601851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45959.717370601851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45959.717370601851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45959.717370601851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45959.717370601851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45959.717370601851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45959.717370601851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45959.717370601851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45959.717370601851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45959.717370601851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45959.717370601851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45959.717370601851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45959.717370601851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45959.717370601851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45959.717370601851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45959.717370601851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45959.717370601851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45959.717370601851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45959.717370601851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45959.717370601851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45959.717370601851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45959.717370601851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45959.717370601851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45959.717370601851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45959.717370601851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45959.717370601851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45959.717370601851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45959.717370601851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45959.717370601851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45959.717370601851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45959.717370601851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45959.717370601851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45959.717370601851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45959.717370601851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45959.717370601851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45959.717370601851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45959.717370601851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45959.717370601851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45959.717370601851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45959.717370601851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45959.717370601851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45959.717370601851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45959.717370601851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45959.717370601851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45959.717370601851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45959.717370601851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45959.717370601851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45959.717370601851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45959.717370601851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45959.717370601851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45959.717370601851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45959.717370601851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45959.717370601851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45959.717370601851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45959.717370601851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45959.717370601851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45959.717370601851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45959.717370601851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45959.717370601851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45959.717370601851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45959.717370601851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45959.717370601851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45959.717370601851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45959.717370601851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45959.717370601851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45959.717370601851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45959.717370601851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45959.717370601851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45959.717370601851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45959.717370601851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45959.717370601851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45959.717370601851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45959.717370601851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45959.717370601851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45959.717370601851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45959.717370601851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45959.717370601851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45959.717370601851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45959.717370601851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45959.717370601851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45959.717370601851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45959.717370601851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45959.717370601851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45959.717370601851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45959.717370601851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45959.717370601851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45959.717370601851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45959.717370601851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45959.717370601851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45959.717370601851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45959.717370601851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45959.717370601851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45959.717370601851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45959.717370601851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45959.717370601851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45959.717370601851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45959.717370601851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45959.717370601851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45959.717370601851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45959.717370601851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45959.717370601851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45959.717370601851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45959.717370601851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45959.717370601851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45959.717370601851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45959.717370601851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45959.717370601851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45959.717370601851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45959.717370601851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45959.717370601851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45959.717370601851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45959.717370601851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45959.717370601851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45959.717370601851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45959.717370601851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45959.717370601851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45959.717370601851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45959.717370601851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45959.717370601851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45959.717370601851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45959.717370601851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45959.717370601851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45959.717370601851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45959.717370601851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45959.717370601851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45959.717370601851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45959.717370601851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45959.717370601851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45959.717370601851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45959.717370601851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45959.717370601851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45959.717370601851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45959.717370601851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45959.717370601851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45959.717370601851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45959.717370601851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45959.717370601851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45959.717370601851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45959.717370601851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45959.717370601851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45959.717370601851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45959.717370601851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45959.717370601851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45959.717370601851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45959.717370601851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45959.717370601851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45959.717370601851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45959.717370601851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45959.717370601851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45959.717370601851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45959.717370601851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45959.717370601851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45959.717370601851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45959.717370601851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45959.717370601851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45959.717370601851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45959.717370601851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45959.717370601851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45959.717370601851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45959.717370601851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45959.717370601851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45959.717370601851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45959.717370601851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45959.717370601851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45959.717370601851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45959.717370601851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45959.717370601851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45959.717370601851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45959.717370601851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45959.717370601851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45959.717370601851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45959.717370601851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45959.717370601851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45959.717370601851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45959.717370601851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45959.717370601851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45959.717370601851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45959.717370601851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45959.717370601851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45959.717370601851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45959.717370601851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45959.717370601851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45959.717370601851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45959.717370601851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45959.717370601851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45959.717370601851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45959.717370601851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45959.717370601851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45959.717370601851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45959.717370601851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45959.717370601851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45959.717370601851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45959.717370601851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45959.717370601851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45959.717370601851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45959.717370601851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45959.717370601851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45959.717370601851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45959.717370601851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45959.717370601851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45959.717370601851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45959.717370601851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45959.717370601851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45959.717370601851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45959.717370601851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45959.717370601851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45959.717370601851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45959.717370601851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45959.717370601851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45959.717370601851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45959.717370601851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45959.717370601851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45959.717370601851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45959.717370601851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45959.717370601851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45959.717370601851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45959.717370601851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45959.717370601851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45959.717370601851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45959.717370601851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45959.717370601851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45959.717370601851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45959.717370601851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45959.717370601851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45959.717370601851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45959.717370601851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45959.717370601851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45959.717370601851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45959.717370601851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45959.717370601851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45959.717370601851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45959.717370601851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45959.717370601851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45959.717370601851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45959.717370601851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45959.717370601851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45959.717370601851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45959.717370601851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45959.717370601851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45959.717370601851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45959.717370601851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45959.717370601851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45959.717370601851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45959.717370601851</v>
      </c>
      <c r="H429" s="159"/>
      <c r="I429" s="158" t="str">
        <f>IFERROR(VLOOKUP(D429,DB!A:F,6,0),"")</f>
        <v/>
      </c>
      <c r="J429" s="158" t="str">
        <f>IFERROR(VLOOKUP(D429,DB!A:G,7,0),"")</f>
        <v/>
      </c>
      <c r="K429" s="158"/>
      <c r="L429" s="158" t="str">
        <f>IFERROR(VLOOKUP(D429,DB!A:I,9,0),"")</f>
        <v/>
      </c>
    </row>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9" ht="15"/>
    <row r="540" ht="15"/>
    <row r="542" ht="15"/>
    <row r="543" ht="15"/>
    <row r="544" ht="15"/>
    <row r="545" ht="15"/>
    <row r="547" ht="15"/>
    <row r="548" ht="15"/>
    <row r="555" ht="15"/>
    <row r="556" ht="15"/>
    <row r="557" ht="15"/>
    <row r="558" ht="15"/>
    <row r="559" ht="15"/>
    <row r="560" ht="15"/>
    <row r="563" ht="15"/>
    <row r="564" ht="15"/>
    <row r="565" ht="15"/>
    <row r="566" ht="15"/>
    <row r="567" ht="15"/>
    <row r="568" ht="15"/>
    <row r="569" ht="15"/>
    <row r="570" ht="15"/>
    <row r="571" ht="15"/>
    <row r="572" ht="15"/>
    <row r="573" ht="15"/>
    <row r="574"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30" ht="15"/>
    <row r="631" ht="15"/>
    <row r="668" ht="15"/>
    <row r="669" ht="15"/>
    <row r="670" ht="15"/>
    <row r="671" ht="15"/>
    <row r="672" ht="15"/>
    <row r="673" ht="15"/>
    <row r="674" ht="15"/>
    <row r="675" ht="15"/>
    <row r="676" ht="15"/>
    <row r="677"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760" ht="15"/>
    <row r="762" ht="15"/>
    <row r="763"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6" ht="15"/>
    <row r="797" ht="15"/>
    <row r="967" ht="15"/>
    <row r="968" ht="15"/>
    <row r="969" ht="15"/>
    <row r="970" ht="15"/>
    <row r="971" ht="15"/>
    <row r="972" ht="15"/>
    <row r="978" ht="15"/>
    <row r="979" ht="15"/>
    <row r="980" ht="15"/>
    <row r="981" ht="15"/>
    <row r="982" ht="15"/>
    <row r="983" ht="15"/>
    <row r="984"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5" ht="15"/>
    <row r="1036" ht="15"/>
    <row r="1042" ht="15"/>
    <row r="1043" ht="15"/>
    <row r="1045" ht="15"/>
    <row r="1046" ht="15"/>
    <row r="1047" ht="15"/>
    <row r="1048" ht="15"/>
    <row r="1049" ht="15"/>
    <row r="1050" ht="15"/>
    <row r="1051" ht="15"/>
    <row r="1053" ht="15"/>
    <row r="1054" ht="15"/>
    <row r="1055"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4" ht="15"/>
    <row r="1125" ht="15"/>
    <row r="1126"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0" ht="15"/>
    <row r="1153" ht="15"/>
    <row r="1154" ht="15"/>
    <row r="1155" ht="15"/>
    <row r="1156" ht="15"/>
    <row r="1157" ht="15"/>
    <row r="1158" ht="15"/>
    <row r="1159"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90" ht="15"/>
    <row r="1191" ht="15"/>
    <row r="1194" ht="15"/>
    <row r="1195" ht="15"/>
    <row r="1196" ht="15"/>
    <row r="1197" ht="15"/>
    <row r="1198" ht="15"/>
    <row r="1199" ht="15"/>
    <row r="1200" ht="15"/>
    <row r="1201" ht="15"/>
    <row r="1204" ht="15"/>
    <row r="1205" ht="15"/>
    <row r="1206" ht="15"/>
    <row r="1207" ht="15"/>
    <row r="1208" ht="15"/>
    <row r="1209" ht="15"/>
    <row r="1210" ht="15"/>
    <row r="1211" ht="15"/>
    <row r="1212" ht="15"/>
    <row r="1213" ht="15"/>
    <row r="1214" ht="15"/>
    <row r="1215" ht="15"/>
    <row r="1217" ht="15"/>
    <row r="1218" ht="15"/>
    <row r="1219" ht="15"/>
    <row r="1222" ht="15"/>
    <row r="1224" ht="15"/>
    <row r="1226" ht="15"/>
    <row r="1229" ht="15"/>
    <row r="1230" ht="15"/>
    <row r="1231" ht="15"/>
    <row r="1233" ht="15"/>
    <row r="1235" ht="15"/>
    <row r="1236" ht="15"/>
    <row r="1237" ht="15"/>
    <row r="1238" ht="15"/>
    <row r="1239" ht="15"/>
    <row r="1241" ht="15"/>
    <row r="1242" ht="15"/>
    <row r="1243" ht="15"/>
    <row r="1244" ht="15"/>
    <row r="1246" ht="15"/>
    <row r="1248" ht="15"/>
    <row r="1249" ht="15"/>
    <row r="1251" ht="15"/>
    <row r="1252" ht="15"/>
    <row r="1253" ht="15"/>
    <row r="1254" ht="15"/>
    <row r="1256" ht="15"/>
    <row r="1258" ht="15"/>
    <row r="1259" ht="15"/>
    <row r="1260" ht="15"/>
    <row r="1261" ht="15"/>
    <row r="1263" ht="15"/>
    <row r="1264" ht="15"/>
    <row r="1265" ht="15"/>
    <row r="1266" ht="15"/>
    <row r="1267" ht="15"/>
    <row r="1268" ht="15"/>
    <row r="1269" ht="15"/>
    <row r="1272" ht="15"/>
    <row r="1274" ht="15"/>
    <row r="1275" ht="15"/>
    <row r="1276" ht="15"/>
    <row r="1277" ht="15"/>
    <row r="1278" ht="15"/>
    <row r="1279" ht="15"/>
    <row r="1280" ht="15"/>
    <row r="1281" ht="15"/>
    <row r="1284" ht="15"/>
    <row r="1285" ht="15"/>
    <row r="1287" ht="15"/>
    <row r="1289" ht="15"/>
    <row r="1290" ht="15"/>
    <row r="1291" ht="15"/>
    <row r="1292" ht="15"/>
    <row r="1293" ht="15"/>
    <row r="1297" ht="15"/>
    <row r="1298" ht="15"/>
    <row r="1300" ht="15"/>
  </sheetData>
  <dataValidations count="2">
    <dataValidation allowBlank="1" showInputMessage="1" showErrorMessage="1" sqref="E1" xr:uid="{920C6338-E771-4DAE-8C89-92A9093EA4DE}"/>
    <dataValidation type="list" allowBlank="1" showInputMessage="1" showErrorMessage="1" sqref="E2:E42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39119</v>
      </c>
      <c r="B2" s="103" t="str">
        <f>IFERROR(VLOOKUP(D2,DB!A:K,11,0),"")</f>
        <v>R6</v>
      </c>
      <c r="C2" s="105">
        <v>2</v>
      </c>
      <c r="D2" s="103" t="s">
        <v>35967</v>
      </c>
      <c r="E2" s="106" t="s">
        <v>39021</v>
      </c>
      <c r="F2" s="107"/>
      <c r="G2" s="77">
        <f ca="1">IFERROR(NOW()-F2,"-")</f>
        <v>45959.717370601851</v>
      </c>
      <c r="H2" s="107">
        <v>45959.565659722219</v>
      </c>
      <c r="I2" s="103" t="str">
        <f>IFERROR(VLOOKUP(D2,DB!A:F,6,0),"")</f>
        <v>SCECO</v>
      </c>
      <c r="J2" s="102" t="str">
        <f>IFERROR(VLOOKUP(D2,DB!A:G,7,0),"")</f>
        <v>Dead</v>
      </c>
      <c r="K2" s="108" t="s">
        <v>39120</v>
      </c>
      <c r="L2" s="109" t="str">
        <f>IFERROR(VLOOKUP(D2,DB!A:I,9,0),"")</f>
        <v>Latis</v>
      </c>
    </row>
    <row r="3" spans="1:16383" ht="31.5" customHeight="1">
      <c r="A3" s="104" t="s">
        <v>39119</v>
      </c>
      <c r="B3" s="103" t="str">
        <f>IFERROR(VLOOKUP(D3,DB!A:K,11,0),"")</f>
        <v>R6</v>
      </c>
      <c r="C3" s="105">
        <v>1</v>
      </c>
      <c r="D3" s="103" t="s">
        <v>35750</v>
      </c>
      <c r="E3" s="106" t="s">
        <v>39021</v>
      </c>
      <c r="F3" s="107"/>
      <c r="G3" s="77">
        <f ca="1">IFERROR(NOW()-F3,"-")</f>
        <v>45959.717370601851</v>
      </c>
      <c r="H3" s="107">
        <v>45959.550497685188</v>
      </c>
      <c r="I3" s="103" t="str">
        <f>IFERROR(VLOOKUP(D3,DB!A:F,6,0),"")</f>
        <v>SCECO</v>
      </c>
      <c r="J3" s="102" t="str">
        <f>IFERROR(VLOOKUP(D3,DB!A:G,7,0),"")</f>
        <v>Vandalized</v>
      </c>
      <c r="K3" s="108" t="s">
        <v>39121</v>
      </c>
      <c r="L3" s="109" t="str">
        <f>IFERROR(VLOOKUP(D3,DB!A:I,9,0),"")</f>
        <v>Latis</v>
      </c>
    </row>
    <row r="4" spans="1:16383" ht="31.5" customHeight="1">
      <c r="A4" s="104" t="s">
        <v>39119</v>
      </c>
      <c r="B4" s="103" t="str">
        <f>IFERROR(VLOOKUP(D4,DB!A:K,11,0),"")</f>
        <v>R6</v>
      </c>
      <c r="C4" s="105">
        <v>1</v>
      </c>
      <c r="D4" s="103" t="s">
        <v>35039</v>
      </c>
      <c r="E4" s="106" t="s">
        <v>39021</v>
      </c>
      <c r="F4" s="107"/>
      <c r="G4" s="77">
        <f ca="1">IFERROR(NOW()-F4,"-")</f>
        <v>45959.717370601851</v>
      </c>
      <c r="H4" s="107">
        <v>45959.551666666666</v>
      </c>
      <c r="I4" s="103" t="str">
        <f>IFERROR(VLOOKUP(D4,DB!A:F,6,0),"")</f>
        <v>SCECO</v>
      </c>
      <c r="J4" s="102" t="str">
        <f>IFERROR(VLOOKUP(D4,DB!A:G,7,0),"")</f>
        <v>Vandalized</v>
      </c>
      <c r="K4" s="108" t="s">
        <v>39122</v>
      </c>
      <c r="L4" s="109" t="str">
        <f>IFERROR(VLOOKUP(D4,DB!A:I,9,0),"")</f>
        <v>Latis</v>
      </c>
    </row>
    <row r="5" spans="1:16383" ht="31.5" customHeight="1">
      <c r="A5" s="104"/>
      <c r="B5" s="103" t="str">
        <f>IFERROR(VLOOKUP(D5,DB!A:K,11,0),"")</f>
        <v/>
      </c>
      <c r="C5" s="105"/>
      <c r="D5" s="103"/>
      <c r="E5" s="106"/>
      <c r="F5" s="107"/>
      <c r="G5" s="77">
        <f ca="1">IFERROR(NOW()-F5,"-")</f>
        <v>45959.717370601851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45959.717370601851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71"/>
      <c r="E7" s="106"/>
      <c r="F7" s="107"/>
      <c r="G7" s="77">
        <f ca="1">IFERROR(NOW()-F7,"-")</f>
        <v>45959.717370601851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71"/>
      <c r="E8" s="106"/>
      <c r="F8" s="107"/>
      <c r="G8" s="77">
        <f ca="1">IFERROR(NOW()-F8,"-")</f>
        <v>45959.717370601851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45959.717370601851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45959.717370601851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45959.717370601851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45959.717370601851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45959.717370601851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45959.717370601851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45959.717370601851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45959.717370601851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45959.717370601851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45959.717370601851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45959.717370601851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45959.717370601851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45959.717370601851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45959.717370601851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45959.717370601851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45959.717370601851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45959.717370601851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45959.717370601851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45959.717370601851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45959.717370601851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45959.717370601851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45959.717370601851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45959.717370601851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45959.717370601851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45959.717370601851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45959.717370601851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45959.717370601851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45959.717370601851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45959.717370601851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45959.717370601851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45959.717370601851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45959.717370601851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45959.717370601851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45959.717370601851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45959.717370601851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45959.717370601851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45959.717370601851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45959.717370601851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45959.717370601851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45959.717370601851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45959.717370601851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45959.717370601851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45959.717370601851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45959.717370601851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45959.717370601851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45959.717370601851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45959.717370601851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45959.717370601851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45959.717370601851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45959.717370601851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45959.717370601851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45959.717370601851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45959.717370601851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45959.717370601851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45959.717370601851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45959.717370601851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45959.717370601851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45959.717370601851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45959.717370601851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45959.717370601851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45959.717370601851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45959.717370601851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45959.717370601851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45959.717370601851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45959.717370601851</v>
      </c>
      <c r="H73" s="107"/>
      <c r="I73" s="103" t="str">
        <f>IFERROR(VLOOKUP(D73,DB!A:F,6,0),"")</f>
        <v/>
      </c>
      <c r="J73" s="102" t="str">
        <f>IFERROR(VLOOKUP(D73,DB!A:G,7,0),"")</f>
        <v/>
      </c>
      <c r="K73" s="108"/>
      <c r="L73" s="109" t="str">
        <f>IFERROR(VLOOKUP(D73,DB!A:I,9,0),"")</f>
        <v/>
      </c>
    </row>
  </sheetData>
  <dataValidations count="2">
    <dataValidation allowBlank="1" showInputMessage="1" showErrorMessage="1" sqref="E1" xr:uid="{380493DB-286A-4683-AF55-C78F04945A49}"/>
    <dataValidation type="list" allowBlank="1" showInputMessage="1" showErrorMessage="1" sqref="E2:E7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2025-10-29T14:15:01Z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