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57" documentId="120_S{2AC9BD13-BADA-5192-A53E-5A8FF88502F6}" xr6:coauthVersionLast="47" xr6:coauthVersionMax="47" xr10:uidLastSave="{0C75644E-CEC0-4ADF-B9EB-EC64AF7C5496}"/>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<sst xmlns="http://schemas.openxmlformats.org/spreadsheetml/2006/main" count="181610" uniqueCount="39219">
  <si>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</si>
  <si>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</si>
  <si>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</si>
  <si>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</si>
  <si>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</si>
  <si>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</si>
  <si>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</si>
  <si>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</si>
  <si>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</si>
  <si>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</si>
  <si>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</si>
  <si>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</si>
  <si>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</si>
  <si>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</si>
  <si>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</si>
  <si>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</si>
  <si>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</si>
  <si>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</si>
  <si>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</si>
  <si>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</si>
  <si>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</si>
  <si>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</si>
  <si>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</si>
  <si>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</si>
  <si>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</si>
  <si>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</si>
  <si>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</si>
  <si>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</si>
  <si>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</si>
  <si>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</si>
  <si>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</si>
  <si>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</si>
  <si>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</si>
  <si>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</si>
  <si>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</si>
  <si>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</si>
  <si>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</si>
  <si>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</si>
  <si>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</si>
  <si>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</si>
  <si>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</si>
  <si>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</si>
  <si>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</si>
  <si>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</si>
  <si>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</si>
  <si>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</si>
  <si>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</si>
  <si>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</si>
  <si>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</si>
  <si>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</si>
  <si>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</si>
  <si>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</si>
  <si>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</si>
  <si>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</si>
  <si>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</si>
  <si>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</si>
  <si>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</si>
  <si>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</si>
  <si>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</si>
  <si>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</si>
  <si>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</si>
  <si>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</si>
  <si>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</si>
  <si>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</si>
  <si>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</si>
  <si>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</si>
  <si>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</si>
  <si>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</si>
  <si>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</si>
  <si>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</si>
  <si>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</si>
  <si>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</si>
  <si>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</si>
  <si>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</si>
  <si>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</si>
  <si>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</si>
  <si>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</si>
  <si>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</si>
  <si>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</si>
  <si>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</si>
  <si>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</si>
  <si>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</si>
  <si>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</si>
  <si>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</si>
  <si>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</si>
  <si>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</si>
  <si>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</si>
  <si>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</si>
  <si>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</si>
  <si>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</si>
  <si>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</si>
  <si>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</si>
  <si>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</si>
  <si>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</si>
  <si>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</si>
  <si>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</si>
  <si>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</si>
  <si>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</si>
  <si>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</si>
  <si>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</si>
  <si>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</si>
  <si>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</si>
  <si>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</si>
  <si>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</si>
  <si>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</si>
  <si>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</si>
  <si>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</si>
  <si>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</si>
  <si>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</si>
  <si>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</si>
  <si>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</si>
  <si>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</si>
  <si>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</si>
  <si>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</si>
  <si>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</si>
  <si>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</si>
  <si>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</si>
  <si>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</si>
  <si>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</si>
  <si>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</si>
  <si>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</si>
  <si>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</si>
  <si>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</si>
  <si>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</si>
  <si>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</si>
  <si>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</si>
  <si>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</si>
  <si>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</si>
  <si>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</si>
  <si>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</si>
  <si>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</si>
  <si>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</si>
  <si>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</si>
  <si>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</si>
  <si>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</si>
  <si>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</si>
  <si>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</si>
  <si>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</si>
  <si>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</si>
  <si>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</si>
  <si>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</si>
  <si>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</si>
  <si>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</si>
  <si>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</si>
  <si>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</si>
  <si>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</si>
  <si>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</si>
  <si>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</si>
  <si>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</si>
  <si>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</si>
  <si>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</si>
  <si>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</si>
  <si>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</si>
  <si>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</si>
  <si>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</si>
  <si>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</si>
  <si>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</si>
  <si>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</si>
  <si>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</si>
  <si>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</si>
  <si>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</si>
  <si>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</si>
  <si>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</si>
  <si>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</si>
  <si>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</si>
  <si>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</si>
  <si>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</si>
  <si>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</si>
  <si>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</si>
  <si>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</si>
  <si>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</si>
  <si>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</si>
  <si>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</si>
  <si>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</si>
  <si>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</si>
  <si>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</si>
  <si>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</si>
  <si>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</si>
  <si>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</si>
  <si>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</si>
  <si>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</si>
  <si>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</si>
  <si>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</si>
  <si>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</si>
  <si>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</si>
  <si>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</si>
  <si>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</si>
  <si>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</si>
  <si>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</si>
  <si>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</si>
  <si>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</si>
  <si>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</si>
  <si>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</si>
  <si>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</si>
  <si>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</si>
  <si>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</si>
  <si>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</si>
  <si>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</si>
  <si>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</si>
  <si>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</si>
  <si>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</si>
  <si>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</si>
  <si>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</si>
  <si>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</si>
  <si>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</si>
  <si>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</si>
  <si>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</si>
  <si>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</si>
  <si>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</si>
  <si>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</si>
  <si>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</si>
  <si>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</si>
  <si>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</si>
  <si>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</si>
  <si>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</si>
  <si>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</si>
  <si>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</si>
  <si>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</si>
  <si>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</si>
  <si>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</si>
  <si>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</si>
  <si>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</si>
  <si>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</si>
  <si>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</si>
  <si>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</si>
  <si>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</si>
  <si>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</si>
  <si>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</si>
  <si>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</si>
  <si>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</si>
  <si>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</si>
  <si>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</si>
  <si>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</si>
  <si>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</si>
  <si>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</si>
  <si>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</si>
  <si>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</si>
  <si>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</si>
  <si>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</si>
  <si>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</si>
  <si>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</si>
  <si>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</si>
  <si>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</si>
  <si>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</si>
  <si>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</si>
  <si>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</si>
  <si>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</si>
  <si>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</si>
  <si>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</si>
  <si>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</si>
  <si>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</si>
  <si>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</si>
  <si>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</si>
  <si>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</si>
  <si>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</si>
  <si>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</si>
  <si>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</si>
  <si>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</si>
  <si>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</si>
  <si>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</si>
  <si>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</si>
  <si>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</si>
  <si>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</si>
  <si>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</si>
  <si>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</si>
  <si>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</si>
  <si>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</si>
  <si>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</si>
  <si>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</si>
  <si>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</si>
  <si>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</si>
  <si>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</si>
  <si>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</si>
  <si>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</si>
  <si>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</si>
  <si>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</si>
  <si>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</si>
  <si>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</si>
  <si>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</si>
  <si>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</si>
  <si>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</si>
  <si>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</si>
  <si>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</si>
  <si>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</si>
  <si>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</si>
  <si>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</si>
  <si>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</si>
  <si>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</si>
  <si>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</si>
  <si>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</si>
  <si>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</si>
  <si>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</si>
  <si>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</si>
  <si>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</si>
  <si>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</si>
  <si>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</si>
  <si>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</si>
  <si>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</si>
  <si>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</si>
  <si>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</si>
  <si>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</si>
  <si>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</si>
  <si>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</si>
  <si>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</si>
  <si>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</si>
  <si>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</si>
  <si>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</si>
  <si>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</si>
  <si>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</si>
  <si>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</si>
  <si>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</si>
  <si>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</si>
  <si>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</si>
  <si>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</si>
  <si>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</si>
  <si>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</si>
  <si>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</si>
  <si>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</si>
  <si>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</si>
  <si>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</si>
  <si>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</si>
  <si>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</si>
  <si>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</si>
  <si>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</si>
  <si>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</si>
  <si>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</si>
  <si>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</si>
  <si>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</si>
  <si>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</si>
  <si>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</si>
  <si>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</si>
  <si>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</si>
  <si>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</si>
  <si>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</si>
  <si>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</si>
  <si>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</si>
  <si>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</si>
  <si>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</si>
  <si>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</si>
  <si>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</si>
  <si>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</si>
  <si>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</si>
  <si>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</si>
  <si>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</si>
  <si>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</si>
  <si>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</si>
  <si>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</si>
  <si>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</si>
  <si>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</si>
  <si>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</si>
  <si>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</si>
  <si>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</si>
  <si>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</si>
  <si>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</si>
  <si>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</si>
  <si>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</si>
  <si>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</si>
  <si>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</si>
  <si>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</si>
  <si>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</si>
  <si>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</si>
  <si>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</si>
  <si>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</si>
  <si>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</si>
  <si>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</si>
  <si>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</si>
  <si>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</si>
  <si>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</si>
  <si>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</si>
  <si>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</si>
  <si>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</si>
  <si>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</si>
  <si>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</si>
  <si>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</si>
  <si>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</si>
  <si>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</si>
  <si>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</si>
  <si>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</si>
  <si>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</si>
  <si>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</si>
  <si>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</si>
  <si>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</si>
  <si>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</si>
  <si>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</si>
  <si>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</si>
  <si>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</si>
  <si>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</si>
  <si>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</si>
  <si>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</si>
  <si>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</si>
  <si>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</si>
  <si>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</si>
  <si>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</si>
  <si>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</si>
  <si>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</si>
  <si>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</si>
  <si>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</si>
  <si>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</si>
  <si>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</si>
  <si>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</si>
  <si>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</si>
  <si>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</si>
  <si>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</si>
  <si>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</si>
  <si>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</si>
  <si>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</si>
  <si>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</si>
  <si>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</si>
  <si>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</si>
  <si>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</si>
  <si>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</si>
  <si>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</si>
  <si>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</si>
  <si>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</si>
  <si>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</si>
  <si>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</si>
  <si>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</si>
  <si>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</si>
  <si>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</si>
  <si>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</si>
  <si>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</si>
  <si>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</si>
  <si>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</si>
  <si>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</si>
  <si>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</si>
  <si>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</si>
  <si>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</si>
  <si>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</si>
  <si>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</si>
  <si>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</si>
  <si>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</si>
  <si>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</si>
  <si>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</si>
  <si>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</si>
  <si>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</si>
  <si>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</si>
  <si>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</si>
  <si>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</si>
  <si>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</si>
  <si>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</si>
  <si>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</si>
  <si>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</si>
  <si>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</si>
  <si>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</si>
  <si>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</si>
  <si>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</si>
  <si>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</si>
  <si>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</si>
  <si>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</si>
  <si>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</si>
  <si>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</si>
  <si>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</si>
  <si>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</si>
  <si>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</si>
  <si>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</si>
  <si>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</si>
  <si>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</si>
  <si>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</si>
  <si>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</si>
  <si>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</si>
  <si>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</si>
  <si>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</si>
  <si>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</si>
  <si>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</si>
  <si>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</si>
  <si>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</si>
  <si>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</si>
  <si>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</si>
  <si>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</si>
  <si>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</si>
  <si>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</si>
  <si>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</si>
  <si>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</si>
  <si>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</si>
  <si>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</si>
  <si>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</si>
  <si>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</si>
  <si>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</si>
  <si>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</si>
  <si>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</si>
  <si>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</si>
  <si>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</si>
  <si>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</si>
  <si>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</si>
  <si>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</si>
  <si>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</si>
  <si>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</si>
  <si>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</si>
  <si>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</si>
  <si>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</si>
  <si>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</si>
  <si>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</si>
  <si>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</si>
  <si>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</si>
  <si>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</si>
  <si>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</si>
  <si>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</si>
  <si>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</si>
  <si>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</si>
  <si>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</si>
  <si>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</si>
  <si>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</si>
  <si>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</si>
  <si>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</si>
  <si>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</si>
  <si>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</si>
  <si>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</si>
  <si>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</si>
  <si>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</si>
  <si>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</si>
  <si>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</si>
  <si>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</si>
  <si>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</si>
  <si>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</si>
  <si>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</si>
  <si>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</si>
  <si>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</si>
  <si>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</si>
  <si>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</si>
  <si>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</si>
  <si>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</si>
  <si>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</si>
  <si>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</si>
  <si>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</si>
  <si>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</si>
  <si>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</si>
  <si>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</si>
  <si>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</si>
  <si>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</si>
  <si>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</si>
  <si>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</si>
  <si>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</si>
  <si>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</si>
  <si>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</si>
  <si>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</si>
  <si>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</si>
  <si>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</si>
  <si>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</si>
  <si>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</si>
  <si>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</si>
  <si>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</si>
  <si>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</si>
  <si>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</si>
  <si>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</si>
  <si>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</si>
  <si>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</si>
  <si>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</si>
  <si>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</si>
  <si>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</si>
  <si>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</si>
  <si>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</si>
  <si>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</si>
  <si>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</si>
  <si>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</si>
  <si>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</si>
  <si>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</si>
  <si>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</si>
  <si>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</si>
  <si>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</si>
  <si>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</si>
  <si>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</si>
  <si>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</si>
  <si>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</si>
  <si>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</si>
  <si>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</si>
  <si>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</si>
  <si>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</si>
  <si>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</si>
  <si>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</si>
  <si>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</si>
  <si>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</si>
  <si>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</si>
  <si>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</si>
  <si>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</si>
  <si>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</si>
  <si>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</si>
  <si>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</si>
  <si>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</si>
  <si>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</si>
  <si>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</si>
  <si>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</si>
  <si>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</si>
  <si>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</si>
  <si>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</si>
  <si>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</si>
  <si>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</si>
  <si>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</si>
  <si>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</si>
  <si>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</si>
  <si>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</si>
  <si>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</si>
  <si>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</si>
  <si>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</si>
  <si>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</si>
  <si>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</si>
  <si>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</si>
  <si>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</si>
  <si>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</si>
  <si>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</si>
  <si>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</si>
  <si>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</si>
  <si>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</si>
  <si>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</si>
  <si>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</si>
  <si>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</si>
  <si>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</si>
  <si>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</si>
  <si>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</si>
  <si>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</si>
  <si>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</si>
  <si>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</si>
  <si>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</si>
  <si>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</si>
  <si>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</si>
  <si>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</si>
  <si>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</si>
  <si>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</si>
  <si>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</si>
  <si>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</si>
  <si>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</si>
  <si>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</si>
  <si>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</si>
  <si>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</si>
  <si>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</si>
  <si>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</si>
  <si>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</si>
  <si>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</si>
  <si>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</si>
  <si>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</si>
  <si>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</si>
  <si>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</si>
  <si>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</si>
  <si>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</si>
  <si>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</si>
  <si>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</si>
  <si>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</si>
  <si>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</si>
  <si>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</si>
  <si>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</si>
  <si>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</si>
  <si>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</si>
  <si>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</si>
  <si>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</si>
  <si>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</si>
  <si>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</si>
  <si>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</si>
  <si>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</si>
  <si>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</si>
  <si>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</si>
  <si>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</si>
  <si>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</si>
  <si>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</si>
  <si>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</si>
  <si>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</si>
  <si>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</si>
  <si>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</si>
  <si>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</si>
  <si>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</si>
  <si>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</si>
  <si>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</si>
  <si>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</si>
  <si>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</si>
  <si>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</si>
  <si>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</si>
  <si>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</si>
  <si>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</si>
  <si>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</si>
  <si>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</si>
  <si>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</si>
  <si>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</si>
  <si>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</si>
  <si>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</si>
  <si>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</si>
  <si>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</si>
  <si>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</si>
  <si>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</si>
  <si>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</si>
  <si>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</si>
  <si>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</si>
  <si>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</si>
  <si>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</si>
  <si>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</si>
  <si>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</si>
  <si>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</si>
  <si>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</si>
  <si>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</si>
  <si>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</si>
  <si>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</si>
  <si>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</si>
  <si>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</si>
  <si>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</si>
  <si>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</si>
  <si>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</si>
  <si>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</si>
  <si>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</si>
  <si>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</si>
  <si>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</si>
  <si>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</si>
  <si>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</si>
  <si>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</si>
  <si>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</si>
  <si>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</si>
  <si>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</si>
  <si>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</si>
  <si>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</si>
  <si>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</si>
  <si>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</si>
  <si>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</si>
  <si>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</si>
  <si>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</si>
  <si>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</si>
  <si>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</si>
  <si>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</si>
  <si>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</si>
  <si>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</si>
  <si>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</si>
  <si>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</si>
  <si>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</si>
  <si>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</si>
  <si>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</si>
  <si>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</si>
  <si>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</si>
  <si>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</si>
  <si>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</si>
  <si>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</si>
  <si>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</si>
  <si>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</si>
  <si>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</si>
  <si>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</si>
  <si>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</si>
  <si>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</si>
  <si>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</si>
  <si>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</si>
  <si>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</si>
  <si>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</si>
  <si>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</si>
  <si>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</si>
  <si>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</si>
  <si>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</si>
  <si>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</si>
  <si>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</si>
  <si>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</si>
  <si>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</si>
  <si>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</si>
  <si>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</si>
  <si>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</si>
  <si>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</si>
  <si>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</si>
  <si>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</si>
  <si>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</si>
  <si>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</si>
  <si>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</si>
  <si>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</si>
  <si>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</si>
  <si>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</si>
  <si>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</si>
  <si>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</si>
  <si>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</si>
  <si>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</si>
  <si>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</si>
  <si>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</si>
  <si>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</si>
  <si>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</si>
  <si>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</si>
  <si>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</si>
  <si>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</si>
  <si>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</si>
  <si>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</si>
  <si>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</si>
  <si>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</si>
  <si>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</si>
  <si>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</si>
  <si>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</si>
  <si>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</si>
  <si>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</si>
  <si>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</si>
  <si>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</si>
  <si>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</si>
  <si>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</si>
  <si>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</si>
  <si>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</si>
  <si>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</si>
  <si>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</si>
  <si>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</si>
  <si>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</si>
  <si>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</si>
  <si>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</si>
  <si>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</si>
  <si>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</si>
  <si>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</si>
  <si>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</si>
  <si>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</si>
  <si>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</si>
  <si>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</si>
  <si>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</si>
  <si>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</si>
  <si>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</si>
  <si>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</si>
  <si>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</si>
  <si>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</si>
  <si>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</si>
  <si>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</si>
  <si>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</si>
  <si>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</si>
  <si>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</si>
  <si>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</si>
  <si>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</si>
  <si>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</si>
  <si>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</si>
  <si>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</si>
  <si>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</si>
  <si>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</si>
  <si>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</si>
  <si>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</si>
  <si>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</si>
  <si>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</si>
  <si>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</si>
  <si>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</si>
  <si>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</si>
  <si>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</si>
  <si>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</si>
  <si>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</si>
  <si>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</si>
  <si>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</si>
  <si>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</si>
  <si>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</si>
  <si>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</si>
  <si>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</si>
  <si>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</si>
  <si>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</si>
  <si>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</si>
  <si>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</si>
  <si>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</si>
  <si>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</si>
  <si>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</si>
  <si>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</si>
  <si>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</si>
  <si>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</si>
  <si>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</si>
  <si>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</si>
  <si>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</si>
  <si>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</si>
  <si>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</si>
  <si>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</si>
  <si>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</si>
  <si>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</si>
  <si>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</si>
  <si>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</si>
  <si>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</si>
  <si>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</si>
  <si>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</si>
  <si>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</si>
  <si>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</si>
  <si>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</si>
  <si>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</si>
  <si>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</si>
  <si>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</si>
  <si>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</si>
  <si>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</si>
  <si>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</si>
  <si>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</si>
  <si>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</si>
  <si>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</si>
  <si>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</si>
  <si>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</si>
  <si>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</si>
  <si>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</si>
  <si>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</si>
  <si>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</si>
  <si>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</si>
  <si>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</si>
  <si>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</si>
  <si>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</si>
  <si>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</si>
  <si>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</si>
  <si>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</si>
  <si>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</si>
  <si>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</si>
  <si>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</si>
  <si>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</si>
  <si>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</si>
  <si>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</si>
  <si>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</si>
  <si>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</si>
  <si>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</si>
  <si>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</si>
  <si>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</si>
  <si>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</si>
  <si>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</si>
  <si>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</si>
  <si>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</si>
  <si>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</si>
  <si>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</si>
  <si>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</si>
  <si>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</si>
  <si>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</si>
  <si>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</si>
  <si>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</si>
  <si>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</si>
  <si>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</si>
  <si>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</si>
  <si>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</si>
  <si>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</si>
  <si>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</si>
  <si>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</si>
  <si>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</si>
  <si>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</si>
  <si>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</si>
  <si>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</si>
  <si>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</si>
  <si>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</si>
  <si>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</si>
  <si>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</si>
  <si>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</si>
  <si>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</si>
  <si>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</si>
  <si>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</si>
  <si>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</si>
  <si>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</si>
  <si>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</si>
  <si>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</si>
  <si>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</si>
  <si>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</si>
  <si>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</si>
  <si>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</si>
  <si>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</si>
  <si>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</si>
  <si>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</si>
  <si>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</si>
  <si>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</si>
  <si>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</si>
  <si>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</si>
  <si>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</si>
  <si>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</si>
  <si>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</si>
  <si>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</si>
  <si>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</si>
  <si>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</si>
  <si>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</si>
  <si>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</si>
  <si>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</si>
  <si>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</si>
  <si>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</si>
  <si>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</si>
  <si>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</si>
  <si>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</si>
  <si>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</si>
  <si>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</si>
  <si>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</si>
  <si>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</si>
  <si>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</si>
  <si>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</si>
  <si>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</si>
  <si>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</si>
  <si>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</si>
  <si>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</si>
  <si>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</si>
  <si>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</si>
  <si>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</si>
  <si>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</si>
  <si>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</si>
  <si>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</si>
  <si>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</si>
  <si>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</si>
  <si>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</si>
  <si>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</si>
  <si>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</si>
  <si>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</si>
  <si>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</si>
  <si>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</si>
  <si>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</si>
  <si>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</si>
  <si>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</si>
  <si>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</si>
  <si>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</si>
  <si>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</si>
  <si>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</si>
  <si>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</si>
  <si>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</si>
  <si>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</si>
  <si>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</si>
  <si>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</si>
  <si>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</si>
  <si>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</si>
  <si>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</si>
  <si>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</si>
  <si>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</si>
  <si>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</si>
  <si>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</si>
  <si>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</si>
  <si>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</si>
  <si>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</si>
  <si>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</si>
  <si>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</si>
  <si>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</si>
  <si>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</si>
  <si>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</si>
  <si>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</si>
  <si>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</si>
  <si>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</si>
  <si>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</si>
  <si>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</si>
  <si>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</si>
  <si>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</si>
  <si>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</si>
  <si>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</si>
  <si>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</si>
  <si>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</si>
  <si>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</si>
  <si>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</si>
  <si>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</si>
  <si>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</si>
  <si>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</si>
  <si>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</si>
  <si>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</si>
  <si>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</si>
  <si>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</si>
  <si>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</si>
  <si>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</si>
  <si>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</si>
  <si>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</si>
  <si>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</si>
  <si>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</si>
  <si>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</si>
  <si>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</si>
  <si>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</si>
  <si>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</si>
  <si>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</si>
  <si>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</si>
  <si>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</si>
  <si>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</si>
  <si>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</si>
  <si>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</si>
  <si>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</si>
  <si>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</si>
  <si>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</si>
  <si>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</si>
  <si>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</si>
  <si>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</si>
  <si>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</si>
  <si>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</si>
  <si>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</si>
  <si>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</si>
  <si>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</si>
  <si>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</si>
  <si>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</si>
  <si>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</si>
  <si>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</si>
  <si>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</si>
  <si>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</si>
  <si>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</si>
  <si>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</si>
  <si>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</si>
  <si>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</si>
  <si>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</si>
  <si>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</si>
  <si>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</si>
  <si>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</si>
  <si>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</si>
  <si>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</si>
  <si>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</si>
  <si>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</si>
  <si>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</si>
  <si>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</si>
  <si>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</si>
  <si>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</si>
  <si>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</si>
  <si>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</si>
  <si>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</si>
  <si>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</si>
  <si>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</si>
  <si>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</si>
  <si>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</si>
  <si>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</si>
  <si>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</si>
  <si>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</si>
  <si>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</si>
  <si>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</si>
  <si>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</si>
  <si>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</si>
  <si>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</si>
  <si>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</si>
  <si>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</si>
  <si>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</si>
  <si>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</si>
  <si>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</si>
  <si>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</si>
  <si>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</si>
  <si>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</si>
  <si>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</si>
  <si>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</si>
  <si>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</si>
  <si>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</si>
  <si>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</si>
  <si>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</si>
  <si>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</si>
  <si>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</si>
  <si>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</si>
  <si>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</si>
  <si>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</si>
  <si>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</si>
  <si>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</si>
  <si>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</si>
  <si>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</si>
  <si>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</si>
  <si>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</si>
  <si>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</si>
  <si>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</si>
  <si>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</si>
  <si>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</si>
  <si>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</si>
  <si>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</si>
  <si>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</si>
  <si>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</si>
  <si>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</si>
  <si>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</si>
  <si>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</si>
  <si>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</si>
  <si>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</si>
  <si>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</si>
  <si>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</si>
  <si>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</si>
  <si>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</si>
  <si>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</si>
  <si>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</si>
  <si>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</si>
  <si>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</si>
  <si>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</si>
  <si>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</si>
  <si>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</si>
  <si>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</si>
  <si>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</si>
  <si>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</si>
  <si>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</si>
  <si>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</si>
  <si>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</si>
  <si>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</si>
  <si>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</si>
  <si>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</si>
  <si>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</si>
  <si>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</si>
  <si>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</si>
  <si>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</si>
  <si>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</si>
  <si>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</si>
  <si>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</si>
  <si>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</si>
  <si>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</si>
  <si>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</si>
  <si>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</si>
  <si>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</si>
  <si>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</si>
  <si>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</si>
  <si>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</si>
  <si>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</si>
  <si>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</si>
  <si>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</si>
  <si>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</si>
  <si>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</si>
  <si>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</si>
  <si>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</si>
  <si>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</si>
  <si>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</si>
  <si>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</si>
  <si>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</si>
  <si>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</si>
  <si>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</si>
  <si>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</si>
  <si>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</si>
  <si>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</si>
  <si>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</si>
  <si>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</si>
  <si>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</si>
  <si>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</si>
  <si>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</si>
  <si>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</si>
  <si>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</si>
  <si>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</si>
  <si>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</si>
  <si>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</si>
  <si>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</si>
  <si>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</si>
  <si>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</si>
  <si>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</si>
  <si>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</si>
  <si>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</si>
  <si>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</si>
  <si>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</si>
  <si>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</si>
  <si>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</si>
  <si>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</si>
  <si>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</si>
  <si>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</si>
  <si>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</si>
  <si>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</si>
  <si>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</si>
  <si>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</si>
  <si>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</si>
  <si>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</si>
  <si>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</si>
  <si>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</si>
  <si>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</si>
  <si>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</si>
  <si>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</si>
  <si>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</si>
  <si>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</si>
  <si>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</si>
  <si>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</si>
  <si>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</si>
  <si>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</si>
  <si>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</si>
  <si>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</si>
  <si>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</si>
  <si>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</si>
  <si>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</si>
  <si>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</si>
  <si>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</si>
  <si>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</si>
  <si>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</si>
  <si>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</si>
  <si>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</si>
  <si>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</si>
  <si>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</si>
  <si>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</si>
  <si>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</si>
  <si>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</si>
  <si>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</si>
  <si>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</si>
  <si>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</si>
  <si>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</si>
  <si>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</si>
  <si>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</si>
  <si>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</si>
  <si>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</si>
  <si>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</si>
  <si>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</si>
  <si>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</si>
  <si>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</si>
  <si>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</si>
  <si>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</si>
  <si>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</si>
  <si>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</si>
  <si>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</si>
  <si>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</si>
  <si>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</si>
  <si>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</si>
  <si>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</si>
  <si>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</si>
  <si>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</si>
  <si>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</si>
  <si>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</si>
  <si>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</si>
  <si>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</si>
  <si>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</si>
  <si>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</si>
  <si>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</si>
  <si>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</si>
  <si>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</si>
  <si>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</si>
  <si>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</si>
  <si>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</si>
  <si>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</si>
  <si>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</si>
  <si>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</si>
  <si>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</si>
  <si>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</si>
  <si>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</si>
  <si>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</si>
  <si>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</si>
  <si>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</si>
  <si>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</si>
  <si>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</si>
  <si>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</si>
  <si>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</si>
  <si>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</si>
  <si>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</si>
  <si>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</si>
  <si>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</si>
  <si>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</si>
  <si>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</si>
  <si>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</si>
  <si>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</si>
  <si>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</si>
  <si>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</si>
  <si>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</si>
  <si>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</si>
  <si>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</si>
  <si>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</si>
  <si>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</si>
  <si>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</si>
  <si>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</si>
  <si>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</si>
  <si>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</si>
  <si>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</si>
  <si>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</si>
  <si>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</si>
  <si>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</si>
  <si>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</si>
  <si>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</si>
  <si>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</si>
  <si>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</si>
  <si>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</si>
  <si>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</si>
  <si>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</si>
  <si>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</si>
  <si>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</si>
  <si>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</si>
  <si>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</si>
  <si>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</si>
  <si>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</si>
  <si>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</si>
  <si>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</si>
  <si>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</si>
  <si>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</si>
  <si>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</si>
  <si>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</si>
  <si>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</si>
  <si>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</si>
  <si>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</si>
  <si>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</si>
  <si>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</si>
  <si>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</si>
  <si>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</si>
  <si>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</si>
  <si>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</si>
  <si>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</si>
  <si>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</si>
  <si>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</si>
  <si>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</si>
  <si>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</si>
  <si>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</si>
  <si>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</si>
  <si>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</si>
  <si>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</si>
  <si>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</si>
  <si>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</si>
  <si>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</si>
  <si>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</si>
  <si>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</si>
  <si>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</si>
  <si>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</si>
  <si>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</si>
  <si>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</si>
  <si>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</si>
  <si>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</si>
  <si>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</si>
  <si>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</si>
  <si>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</si>
  <si>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</si>
  <si>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</si>
  <si>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</si>
  <si>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</si>
  <si>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</si>
  <si>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</si>
  <si>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</si>
  <si>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</si>
  <si>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</si>
  <si>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</si>
  <si>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</si>
  <si>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</si>
  <si>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</si>
  <si>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</si>
  <si>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</si>
  <si>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</si>
  <si>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</si>
  <si>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</si>
  <si>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</si>
  <si>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</si>
  <si>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</si>
  <si>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</si>
  <si>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</si>
  <si>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</si>
  <si>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</si>
  <si>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</si>
  <si>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</si>
  <si>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</si>
  <si>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</si>
  <si>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</si>
  <si>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</si>
  <si>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</si>
  <si>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</si>
  <si>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</si>
  <si>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</si>
  <si>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</si>
  <si>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</si>
  <si>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</si>
  <si>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</si>
  <si>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</si>
  <si>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</si>
  <si>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</si>
  <si>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</si>
  <si>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</si>
  <si>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</si>
  <si>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</si>
  <si>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</si>
  <si>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</si>
  <si>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</si>
  <si>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</si>
  <si>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</si>
  <si>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</si>
  <si>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</si>
  <si>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</si>
  <si>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</si>
  <si>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</si>
  <si>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</si>
  <si>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</si>
  <si>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</si>
  <si>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</si>
  <si>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</si>
  <si>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</si>
  <si>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</si>
  <si>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</si>
  <si>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</si>
  <si>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</si>
  <si>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</si>
  <si>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</si>
  <si>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</si>
  <si>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</si>
  <si>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</si>
  <si>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</si>
  <si>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</si>
  <si>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</si>
  <si>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</si>
  <si>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</si>
  <si>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</si>
  <si>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</si>
  <si>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</si>
  <si>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</si>
  <si>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</si>
  <si>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</si>
  <si>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</si>
  <si>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</si>
  <si>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</si>
  <si>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</si>
  <si>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</si>
  <si>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</si>
  <si>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</si>
  <si>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</si>
  <si>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</si>
  <si>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</si>
  <si>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</si>
  <si>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</si>
  <si>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</si>
  <si>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</si>
  <si>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</si>
  <si>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</si>
  <si>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</si>
  <si>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</si>
  <si>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</si>
  <si>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</si>
  <si>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</si>
  <si>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</si>
  <si>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</si>
  <si>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</si>
  <si>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</si>
  <si>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</si>
  <si>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</si>
  <si>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</si>
  <si>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</si>
  <si>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</si>
  <si>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</si>
  <si>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</si>
  <si>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</si>
  <si>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</si>
  <si>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</si>
  <si>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</si>
  <si>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</si>
  <si>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</si>
  <si>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</si>
  <si>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</si>
  <si>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</si>
  <si>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</si>
  <si>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</si>
  <si>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</si>
  <si>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</si>
  <si>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</si>
  <si>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</si>
  <si>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</si>
  <si>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</si>
  <si>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</si>
  <si>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</si>
  <si>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</si>
  <si>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</si>
  <si>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</si>
  <si>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</si>
  <si>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</si>
  <si>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</si>
  <si>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</si>
  <si>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</si>
  <si>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</si>
  <si>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</si>
  <si>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</si>
  <si>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</si>
  <si>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</si>
  <si>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</si>
  <si>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</si>
  <si>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</si>
  <si>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</si>
  <si>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</si>
  <si>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</si>
  <si>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</si>
  <si>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</si>
  <si>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</si>
  <si>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</si>
  <si>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</si>
  <si>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</si>
  <si>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</si>
  <si>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</si>
  <si>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</si>
  <si>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</si>
  <si>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</si>
  <si>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</si>
  <si>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</si>
  <si>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</si>
  <si>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</si>
  <si>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</si>
  <si>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</si>
  <si>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</si>
  <si>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</si>
  <si>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</si>
  <si>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</si>
  <si>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</si>
  <si>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</si>
  <si>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</si>
  <si>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</si>
  <si>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</si>
  <si>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</si>
  <si>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</si>
  <si>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</si>
  <si>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</si>
  <si>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</si>
  <si>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</si>
  <si>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</si>
  <si>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</si>
  <si>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</si>
  <si>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</si>
  <si>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</si>
  <si>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</si>
  <si>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</si>
  <si>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</si>
  <si>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</si>
  <si>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</si>
  <si>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</si>
  <si>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</si>
  <si>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</si>
  <si>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</si>
  <si>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</si>
  <si>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</si>
  <si>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</si>
  <si>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</si>
  <si>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</si>
  <si>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</si>
  <si>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</si>
  <si>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</si>
  <si>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</si>
  <si>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</si>
  <si>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</si>
  <si>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</si>
  <si>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</si>
  <si>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</si>
  <si>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</si>
  <si>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</si>
  <si>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</si>
  <si>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</si>
  <si>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</si>
  <si>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</si>
  <si>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</si>
  <si>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</si>
  <si>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</si>
  <si>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</si>
  <si>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</si>
  <si>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</si>
  <si>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</si>
  <si>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</si>
  <si>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</si>
  <si>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</si>
  <si>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</si>
  <si>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</si>
  <si>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</si>
  <si>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</si>
  <si>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</si>
  <si>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</si>
  <si>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</si>
  <si>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</si>
  <si>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</si>
  <si>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</si>
  <si>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</si>
  <si>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</si>
  <si>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</si>
  <si>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</si>
  <si>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</si>
  <si>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</si>
  <si>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</si>
  <si>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</si>
  <si>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</si>
  <si>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</si>
  <si>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</si>
  <si>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</si>
  <si>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</si>
  <si>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</si>
  <si>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</si>
  <si>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</si>
  <si>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</si>
  <si>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</si>
  <si>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</si>
  <si>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</si>
  <si>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</si>
  <si>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</si>
  <si>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</si>
  <si>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</si>
  <si>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</si>
  <si>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</si>
  <si>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</si>
  <si>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</si>
  <si>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</si>
  <si>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</si>
  <si>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</si>
  <si>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</si>
  <si>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</si>
  <si>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</si>
  <si>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</si>
  <si>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</si>
  <si>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</si>
  <si>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</si>
  <si>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</si>
  <si>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</si>
  <si>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</si>
  <si>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</si>
  <si>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</si>
  <si>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</si>
  <si>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</si>
  <si>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</si>
  <si>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</si>
  <si>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</si>
  <si>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</si>
  <si>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</si>
  <si>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</si>
  <si>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</si>
  <si>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</si>
  <si>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</si>
  <si>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</si>
  <si>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</si>
  <si>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</si>
  <si>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</si>
  <si>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</si>
  <si>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</si>
  <si>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</si>
  <si>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</si>
  <si>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</si>
  <si>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</si>
  <si>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</si>
  <si>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</si>
  <si>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</si>
  <si>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</si>
  <si>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</si>
  <si>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</si>
  <si>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</si>
  <si>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</si>
  <si>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</si>
  <si>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</si>
  <si>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</si>
  <si>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</si>
  <si>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</si>
  <si>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</si>
  <si>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</si>
  <si>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</si>
  <si>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</si>
  <si>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</si>
  <si>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</si>
  <si>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</si>
  <si>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</si>
  <si>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</si>
  <si>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</si>
  <si>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</si>
  <si>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</si>
  <si>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</si>
  <si>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</si>
  <si>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</si>
  <si>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</si>
  <si>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</si>
  <si>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</si>
  <si>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</si>
  <si>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</si>
  <si>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</si>
  <si>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</si>
  <si>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</si>
  <si>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</si>
  <si>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</si>
  <si>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</si>
  <si>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</si>
  <si>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</si>
  <si>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</si>
  <si>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</si>
  <si>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</si>
  <si>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</si>
  <si>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</si>
  <si>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</si>
  <si>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</si>
  <si>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</si>
  <si>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</si>
  <si>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</si>
  <si>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</si>
  <si>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</si>
  <si>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</si>
  <si>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</si>
  <si>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</si>
  <si>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</si>
  <si>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</si>
  <si>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</si>
  <si>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</si>
  <si>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</si>
  <si>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</si>
  <si>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</si>
  <si>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</si>
  <si>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</si>
  <si>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</si>
  <si>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</si>
  <si>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</si>
  <si>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</si>
  <si>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</si>
  <si>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</si>
  <si>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</si>
  <si>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</si>
  <si>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</si>
  <si>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</si>
  <si>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</si>
  <si>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</si>
  <si>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</si>
  <si>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</si>
  <si>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</si>
  <si>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</si>
  <si>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</si>
  <si>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</si>
  <si>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</si>
  <si>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</si>
  <si>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</si>
  <si>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</si>
  <si>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</si>
  <si>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</si>
  <si>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</si>
  <si>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</si>
  <si>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</si>
  <si>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</si>
  <si>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</si>
  <si>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</si>
  <si>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</si>
  <si>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</si>
  <si>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</si>
  <si>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</si>
  <si>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</si>
  <si>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</si>
  <si>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</si>
  <si>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</si>
  <si>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</si>
  <si>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</si>
  <si>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</si>
  <si>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</si>
  <si>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</si>
  <si>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</si>
  <si>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</si>
  <si>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</si>
  <si>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</si>
  <si>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</si>
  <si>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</si>
  <si>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</si>
  <si>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</si>
  <si>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</si>
  <si>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</si>
  <si>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</si>
  <si>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</si>
  <si>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</si>
  <si>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</si>
  <si>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</si>
  <si>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</si>
  <si>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</si>
  <si>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</si>
  <si>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</si>
  <si>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</si>
  <si>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</si>
  <si>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</si>
  <si>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</si>
  <si>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</si>
  <si>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</si>
  <si>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</si>
  <si>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</si>
  <si>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</si>
  <si>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</si>
  <si>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</si>
  <si>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</si>
  <si>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</si>
  <si>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</si>
  <si>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</si>
  <si>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</si>
  <si>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</si>
  <si>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</si>
  <si>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</si>
  <si>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</si>
  <si>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</si>
  <si>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</si>
  <si>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</si>
  <si>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</si>
  <si>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</si>
  <si>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</si>
  <si>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</si>
  <si>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</si>
  <si>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</si>
  <si>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</si>
  <si>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</si>
  <si>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</si>
  <si>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</si>
  <si>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</si>
  <si>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</si>
  <si>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</si>
  <si>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</si>
  <si>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</si>
  <si>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</si>
  <si>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</si>
  <si>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</si>
  <si>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</si>
  <si>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</si>
  <si>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</si>
  <si>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</si>
  <si>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</si>
  <si>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</si>
  <si>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</si>
  <si>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</si>
  <si>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</si>
  <si>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</si>
  <si>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</si>
  <si>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</si>
  <si>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</si>
  <si>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</si>
  <si>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</si>
  <si>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</si>
  <si>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</si>
  <si>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</si>
  <si>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</si>
  <si>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</si>
  <si>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</si>
  <si>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</si>
  <si>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</si>
  <si>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</si>
  <si>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</si>
  <si>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</si>
  <si>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</si>
  <si>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</si>
  <si>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</si>
  <si>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</si>
  <si>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</si>
  <si>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</si>
  <si>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</si>
  <si>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</si>
  <si>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</si>
  <si>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</si>
  <si>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</si>
  <si>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</si>
  <si>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</si>
  <si>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</si>
  <si>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</si>
  <si>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</si>
  <si>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</si>
  <si>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</si>
  <si>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</si>
  <si>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</si>
  <si>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</si>
  <si>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</si>
  <si>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</si>
  <si>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</si>
  <si>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</si>
  <si>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</si>
  <si>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</si>
  <si>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</si>
  <si>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</si>
  <si>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</si>
  <si>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</si>
  <si>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</si>
  <si>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</si>
  <si>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</si>
  <si>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</si>
  <si>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</si>
  <si>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</si>
  <si>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</si>
  <si>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</si>
  <si>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</si>
  <si>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</si>
  <si>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</si>
  <si>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</si>
  <si>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</si>
  <si>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</si>
  <si>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</si>
  <si>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</si>
  <si>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</si>
  <si>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</si>
  <si>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</si>
  <si>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</si>
  <si>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</si>
  <si>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</si>
  <si>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</si>
  <si>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</si>
  <si>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</si>
  <si>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</si>
  <si>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</si>
  <si>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</si>
  <si>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</si>
  <si>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</si>
  <si>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</si>
  <si>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</si>
  <si>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</si>
  <si>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</si>
  <si>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</si>
  <si>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</si>
  <si>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</si>
  <si>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</si>
  <si>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</si>
  <si>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</si>
  <si>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</si>
  <si>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</si>
  <si>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</si>
  <si>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</si>
  <si>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</si>
  <si>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</si>
  <si>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</si>
  <si>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</si>
  <si>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</si>
  <si>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</si>
  <si>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</si>
  <si>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</si>
  <si>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</si>
  <si>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</si>
  <si>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</si>
  <si>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</si>
  <si>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</si>
  <si>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</si>
  <si>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</si>
  <si>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</si>
  <si>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</si>
  <si>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</si>
  <si>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</si>
  <si>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</si>
  <si>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</si>
  <si>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</si>
  <si>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</si>
  <si>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</si>
  <si>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</si>
  <si>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</si>
  <si>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</si>
  <si>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</si>
  <si>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</si>
  <si>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</si>
  <si>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</si>
  <si>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</si>
  <si>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</si>
  <si>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</si>
  <si>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</si>
  <si>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</si>
  <si>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</si>
  <si>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</si>
  <si>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</si>
  <si>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</si>
  <si>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</si>
  <si>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</si>
  <si>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</si>
  <si>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</si>
  <si>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</si>
  <si>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</si>
  <si>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</si>
  <si>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</si>
  <si>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</si>
  <si>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</si>
  <si>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</si>
  <si>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</si>
  <si>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</si>
  <si>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</si>
  <si>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</si>
  <si>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</si>
  <si>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</si>
  <si>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</si>
  <si>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</si>
  <si>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</si>
  <si>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</si>
  <si>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</si>
  <si>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</si>
  <si>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</si>
  <si>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</si>
  <si>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</si>
  <si>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</si>
  <si>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</si>
  <si>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</si>
  <si>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</si>
  <si>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</si>
  <si>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</si>
  <si>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</si>
  <si>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</si>
  <si>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</si>
  <si>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</si>
  <si>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</si>
  <si>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</si>
  <si>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</si>
  <si>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</si>
  <si>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</si>
  <si>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</si>
  <si>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</si>
  <si>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</si>
  <si>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</si>
  <si>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</si>
  <si>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</si>
  <si>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</si>
  <si>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</si>
  <si>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</si>
  <si>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</si>
  <si>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</si>
  <si>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</si>
  <si>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</si>
  <si>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</si>
  <si>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</si>
  <si>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</si>
  <si>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</si>
  <si>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</si>
  <si>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</si>
  <si>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</si>
  <si>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</si>
  <si>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</si>
  <si>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</si>
  <si>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</si>
  <si>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</si>
  <si>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</si>
  <si>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</si>
  <si>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</si>
  <si>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</si>
  <si>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</si>
  <si>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</si>
  <si>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</si>
  <si>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</si>
  <si>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</si>
  <si>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</si>
  <si>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</si>
  <si>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</si>
  <si>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</si>
  <si>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</si>
  <si>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</si>
  <si>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</si>
  <si>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</si>
  <si>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</si>
  <si>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</si>
  <si>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</si>
  <si>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</si>
  <si>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</si>
  <si>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</si>
  <si>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</si>
  <si>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</si>
  <si>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</si>
  <si>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</si>
  <si>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</si>
  <si>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</si>
  <si>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</si>
  <si>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</si>
  <si>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</si>
  <si>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</si>
  <si>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</si>
  <si>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</si>
  <si>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</si>
  <si>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</si>
  <si>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</si>
  <si>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</si>
  <si>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</si>
  <si>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</si>
  <si>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</si>
  <si>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</si>
  <si>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</si>
  <si>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</si>
  <si>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</si>
  <si>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</si>
  <si>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</si>
  <si>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</si>
  <si>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</si>
  <si>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</si>
  <si>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</si>
  <si>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</si>
  <si>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</si>
  <si>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</si>
  <si>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</si>
  <si>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</si>
  <si>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</si>
  <si>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</si>
  <si>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</si>
  <si>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</si>
  <si>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</si>
  <si>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</si>
  <si>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</si>
  <si>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</si>
  <si>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</si>
  <si>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</si>
  <si>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</si>
  <si>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</si>
  <si>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</si>
  <si>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</si>
  <si>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</si>
  <si>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</si>
  <si>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</si>
  <si>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</si>
  <si>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</si>
  <si>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</si>
  <si>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</si>
  <si>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</si>
  <si>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</si>
  <si>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</si>
  <si>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</si>
  <si>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</si>
  <si>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</si>
  <si>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</si>
  <si>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</si>
  <si>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</si>
  <si>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</si>
  <si>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</si>
  <si>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</si>
  <si>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</si>
  <si>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</si>
  <si>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</si>
  <si>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</si>
  <si>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</si>
  <si>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</si>
  <si>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</si>
  <si>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</si>
  <si>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</si>
  <si>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</si>
  <si>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</si>
  <si>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</si>
  <si>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</si>
  <si>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</si>
  <si>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</si>
  <si>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</si>
  <si>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</si>
  <si>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</si>
  <si>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</si>
  <si>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</si>
  <si>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</si>
  <si>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</si>
  <si>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</si>
  <si>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</si>
  <si>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</si>
  <si>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</si>
  <si>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</si>
  <si>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</si>
  <si>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</si>
  <si>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</si>
  <si>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</si>
  <si>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</si>
  <si>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</si>
  <si>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</si>
  <si>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</si>
  <si>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</si>
  <si>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</si>
  <si>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</si>
  <si>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</si>
  <si>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</si>
  <si>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</si>
  <si>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</si>
  <si>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</si>
  <si>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</si>
  <si>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</si>
  <si>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</si>
  <si>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</si>
  <si>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</si>
  <si>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</si>
  <si>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</si>
  <si>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</si>
  <si>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</si>
  <si>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</si>
  <si>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</si>
  <si>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</si>
  <si>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</si>
  <si>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</si>
  <si>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</si>
  <si>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</si>
  <si>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</si>
  <si>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</si>
  <si>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</si>
  <si>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</si>
  <si>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</si>
  <si>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</si>
  <si>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</si>
  <si>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</si>
  <si>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</si>
  <si>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</si>
  <si>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</si>
  <si>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</si>
  <si>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</si>
  <si>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</si>
  <si>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</si>
  <si>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</si>
  <si>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</si>
  <si>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</si>
  <si>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</si>
  <si>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</si>
  <si>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</si>
  <si>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</si>
  <si>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</si>
  <si>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</si>
  <si>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</si>
  <si>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</si>
  <si>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</si>
  <si>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</si>
  <si>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</si>
  <si>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</si>
  <si>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</si>
  <si>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</si>
  <si>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</si>
  <si>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</si>
  <si>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</si>
  <si>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</si>
  <si>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</si>
  <si>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</si>
  <si>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</si>
  <si>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</si>
  <si>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</si>
  <si>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</si>
  <si>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</si>
  <si>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</si>
  <si>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</si>
  <si>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</si>
  <si>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</si>
  <si>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</si>
  <si>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</si>
  <si>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</si>
  <si>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</si>
  <si>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</si>
  <si>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</si>
  <si>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</si>
  <si>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</si>
  <si>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</si>
  <si>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</si>
  <si>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</si>
  <si>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</si>
  <si>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</si>
  <si>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</si>
  <si>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</si>
  <si>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</si>
  <si>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</si>
  <si>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</si>
  <si>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</si>
  <si>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</si>
  <si>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</si>
  <si>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</si>
  <si>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</si>
  <si>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</si>
  <si>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</si>
  <si>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</si>
  <si>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</si>
  <si>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</si>
  <si>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</si>
  <si>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</si>
  <si>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</si>
  <si>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</si>
  <si>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</si>
  <si>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</si>
  <si>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</si>
  <si>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</si>
  <si>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</si>
  <si>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</si>
  <si>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</si>
  <si>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</si>
  <si>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</si>
  <si>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</si>
  <si>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</si>
  <si>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</si>
  <si>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</si>
  <si>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</si>
  <si>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</si>
  <si>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</si>
  <si>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</si>
  <si>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</si>
  <si>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</si>
  <si>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</si>
  <si>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</si>
  <si>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</si>
  <si>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</si>
  <si>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</si>
  <si>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</si>
  <si>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</si>
  <si>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</si>
  <si>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</si>
  <si>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</si>
  <si>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</si>
  <si>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</si>
  <si>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</si>
  <si>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</si>
  <si>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</si>
  <si>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</si>
  <si>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</si>
  <si>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</si>
  <si>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</si>
  <si>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</si>
  <si>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</si>
  <si>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</si>
  <si>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</si>
  <si>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</si>
  <si>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</si>
  <si>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</si>
  <si>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</si>
  <si>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</si>
  <si>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</si>
  <si>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</si>
  <si>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</si>
  <si>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</si>
  <si>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</si>
  <si>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</si>
  <si>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</si>
  <si>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</si>
  <si>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</si>
  <si>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</si>
  <si>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</si>
  <si>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</si>
  <si>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</si>
  <si>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</si>
  <si>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</si>
  <si>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</si>
  <si>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</si>
  <si>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</si>
  <si>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</si>
  <si>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</si>
  <si>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</si>
  <si>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</si>
  <si>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</si>
  <si>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</si>
  <si>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</si>
  <si>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</si>
  <si>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</si>
  <si>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</si>
  <si>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</si>
  <si>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</si>
  <si>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</si>
  <si>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</si>
  <si>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</si>
  <si>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</si>
  <si>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</si>
  <si>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</si>
  <si>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</si>
  <si>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</si>
  <si>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</si>
  <si>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</si>
  <si>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</si>
  <si>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</si>
  <si>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</si>
  <si>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</si>
  <si>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</si>
  <si>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</si>
  <si>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</si>
  <si>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</si>
  <si>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</si>
  <si>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</si>
  <si>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</si>
  <si>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</si>
  <si>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</si>
  <si>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</si>
  <si>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</si>
  <si>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</si>
  <si>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</si>
  <si>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</si>
  <si>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</si>
  <si>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</si>
  <si>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</si>
  <si>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</si>
  <si>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</si>
  <si>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</si>
  <si>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</si>
  <si>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</si>
  <si>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</si>
  <si>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</si>
  <si>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</si>
  <si>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</si>
  <si>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</si>
  <si>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</si>
  <si>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</si>
  <si>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</si>
  <si>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</si>
  <si>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</si>
  <si>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</si>
  <si>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</si>
  <si>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</si>
  <si>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</si>
  <si>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</si>
  <si>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</si>
  <si>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</si>
  <si>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</si>
  <si>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</si>
  <si>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</si>
  <si>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</si>
  <si>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</si>
  <si>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</si>
  <si>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</si>
  <si>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</si>
  <si>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</si>
  <si>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</si>
  <si>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</si>
  <si>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</si>
  <si>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</si>
  <si>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</si>
  <si>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</si>
  <si>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</si>
  <si>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</si>
  <si>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</si>
  <si>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</si>
  <si>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</si>
  <si>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</si>
  <si>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</si>
  <si>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</si>
  <si>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</si>
  <si>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</si>
  <si>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</si>
  <si>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</si>
  <si>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</si>
  <si>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</si>
  <si>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</si>
  <si>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</si>
  <si>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</si>
  <si>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</si>
  <si>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</si>
  <si>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</si>
  <si>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</si>
  <si>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</si>
  <si>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</si>
  <si>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</si>
  <si>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</si>
  <si>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</si>
  <si>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</si>
  <si>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</si>
  <si>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</si>
  <si>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</si>
  <si>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</si>
  <si>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</si>
  <si>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</si>
  <si>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</si>
  <si>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</si>
  <si>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</si>
  <si>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</si>
  <si>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</si>
  <si>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</si>
  <si>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</si>
  <si>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</si>
  <si>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</si>
  <si>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</si>
  <si>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</si>
  <si>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</si>
  <si>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</si>
  <si>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</si>
  <si>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</si>
  <si>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</si>
  <si>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</si>
  <si>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</si>
  <si>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</si>
  <si>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</si>
  <si>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</si>
  <si>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</si>
  <si>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</si>
  <si>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</si>
  <si>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</si>
  <si>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</si>
  <si>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</si>
  <si>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</si>
  <si>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</si>
  <si>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</si>
  <si>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</si>
  <si>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</si>
  <si>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</si>
  <si>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</si>
  <si>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</si>
  <si>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</si>
  <si>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</si>
  <si>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</si>
  <si>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</si>
  <si>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</si>
  <si>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</si>
  <si>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</si>
  <si>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</si>
  <si>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</si>
  <si>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</si>
  <si>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</si>
  <si>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</si>
  <si>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</si>
  <si>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</si>
  <si>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</si>
  <si>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</si>
  <si>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</si>
  <si>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</si>
  <si>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</si>
  <si>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</si>
  <si>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</si>
  <si>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</si>
  <si>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</si>
  <si>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</si>
  <si>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</si>
  <si>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</si>
  <si>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</si>
  <si>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</si>
  <si>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</si>
  <si>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</si>
  <si>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</si>
  <si>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</si>
  <si>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</si>
  <si>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</si>
  <si>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</si>
  <si>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</si>
  <si>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</si>
  <si>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</si>
  <si>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</si>
  <si>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</si>
  <si>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</si>
  <si>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</si>
  <si>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</si>
  <si>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</si>
  <si>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</si>
  <si>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</si>
  <si>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</si>
  <si>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</si>
  <si>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</si>
  <si>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</si>
  <si>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</si>
  <si>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</si>
  <si>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</si>
  <si>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</si>
  <si>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</si>
  <si>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</si>
  <si>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</si>
  <si>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</si>
  <si>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</si>
  <si>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</si>
  <si>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</si>
  <si>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</si>
  <si>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</si>
  <si>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</si>
  <si>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</si>
  <si>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</si>
  <si>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</si>
  <si>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</si>
  <si>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</si>
  <si>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</si>
  <si>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</si>
  <si>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</si>
  <si>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</si>
  <si>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</si>
  <si>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</si>
  <si>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</si>
  <si>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</si>
  <si>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</si>
  <si>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</si>
  <si>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</si>
  <si>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</si>
  <si>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</si>
  <si>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</si>
  <si>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</si>
  <si>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</si>
  <si>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</si>
  <si>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</si>
  <si>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</si>
  <si>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</si>
  <si>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</si>
  <si>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</si>
  <si>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</si>
  <si>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</si>
  <si>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</si>
  <si>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</si>
  <si>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</si>
  <si>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</si>
  <si>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</si>
  <si>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</si>
  <si>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</si>
  <si>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</si>
  <si>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</si>
  <si>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</si>
  <si>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</si>
  <si>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</si>
  <si>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</si>
  <si>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</si>
  <si>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</si>
  <si>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</si>
  <si>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</si>
  <si>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</si>
  <si>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</si>
  <si>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</si>
  <si>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</si>
  <si>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</si>
  <si>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</si>
  <si>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</si>
  <si>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</si>
  <si>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</si>
  <si>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</si>
  <si>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</si>
  <si>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</si>
  <si>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</si>
  <si>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</si>
  <si>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</si>
  <si>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</si>
  <si>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</si>
  <si>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</si>
  <si>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</si>
  <si>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</si>
  <si>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</si>
  <si>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</si>
  <si>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</si>
  <si>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</si>
  <si>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</si>
  <si>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</si>
  <si>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</si>
  <si>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</si>
  <si>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</si>
  <si>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</si>
  <si>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</si>
  <si>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</si>
  <si>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</si>
  <si>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</si>
  <si>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</si>
  <si>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</si>
  <si>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</si>
  <si>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</si>
  <si>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</si>
  <si>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</si>
  <si>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</si>
  <si>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</si>
  <si>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</si>
  <si>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</si>
  <si>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</si>
  <si>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</si>
  <si>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</si>
  <si>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</si>
  <si>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</si>
  <si>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</si>
  <si>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</si>
  <si>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</si>
  <si>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</si>
  <si>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</si>
  <si>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</si>
  <si>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</si>
  <si>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</si>
  <si>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</si>
  <si>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</si>
  <si>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</si>
  <si>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</si>
  <si>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</si>
  <si>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</si>
  <si>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</si>
  <si>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</si>
  <si>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</si>
  <si>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</si>
  <si>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</si>
  <si>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</si>
  <si>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</si>
  <si>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</si>
  <si>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</si>
  <si>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</si>
  <si>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</si>
  <si>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</si>
  <si>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</si>
  <si>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</si>
  <si>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</si>
  <si>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</si>
  <si>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</si>
  <si>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</si>
  <si>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</si>
  <si>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</si>
  <si>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</si>
  <si>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</si>
  <si>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</si>
  <si>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</si>
  <si>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</si>
  <si>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</si>
  <si>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</si>
  <si>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</si>
  <si>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</si>
  <si>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</si>
  <si>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</si>
  <si>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</si>
  <si>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</si>
  <si>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</si>
  <si>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</si>
  <si>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</si>
  <si>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</si>
  <si>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</si>
  <si>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</si>
  <si>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</si>
  <si>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</si>
  <si>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</si>
  <si>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</si>
  <si>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</si>
  <si>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</si>
  <si>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</si>
  <si>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</si>
  <si>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</si>
  <si>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</si>
  <si>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</si>
  <si>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</si>
  <si>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</si>
  <si>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</si>
  <si>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</si>
  <si>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</si>
  <si>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</si>
  <si>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</si>
  <si>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</si>
  <si>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</si>
  <si>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</si>
  <si>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</si>
  <si>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</si>
  <si>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</si>
  <si>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</si>
  <si>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</si>
  <si>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</si>
  <si>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</si>
  <si>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</si>
  <si>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</si>
  <si>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</si>
  <si>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</si>
  <si>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</si>
  <si>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</si>
  <si>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</si>
  <si>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</si>
  <si>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</si>
  <si>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</si>
  <si>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</si>
  <si>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</si>
  <si>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</si>
  <si>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</si>
  <si>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</si>
  <si>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</si>
  <si>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</si>
  <si>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</si>
  <si>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</si>
  <si>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</si>
  <si>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</si>
  <si>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</si>
  <si>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</si>
  <si>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</si>
  <si>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</si>
  <si>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</si>
  <si>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</si>
  <si>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</si>
  <si>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</si>
  <si>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</si>
  <si>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</si>
  <si>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</si>
  <si>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</si>
  <si>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</si>
  <si>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</si>
  <si>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</si>
  <si>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</si>
  <si>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</si>
  <si>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</si>
  <si>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</si>
  <si>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</si>
  <si>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</si>
  <si>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</si>
  <si>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</si>
  <si>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</si>
  <si>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</si>
  <si>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</si>
  <si>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</si>
  <si>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</si>
  <si>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</si>
  <si>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</si>
  <si>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</si>
  <si>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</si>
  <si>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</si>
  <si>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</si>
  <si>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</si>
  <si>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</si>
  <si>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</si>
  <si>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</si>
  <si>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</si>
  <si>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</si>
  <si>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</si>
  <si>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</si>
  <si>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</si>
  <si>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</si>
  <si>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</si>
  <si>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</si>
  <si>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</si>
  <si>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</si>
  <si>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</si>
  <si>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</si>
  <si>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</si>
  <si>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</si>
  <si>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</si>
  <si>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</si>
  <si>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</si>
  <si>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</si>
  <si>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</si>
  <si>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</si>
  <si>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</si>
  <si>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</si>
  <si>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</si>
  <si>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</si>
  <si>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</si>
  <si>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</si>
  <si>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</si>
  <si>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</si>
  <si>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</si>
  <si>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</si>
  <si>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</si>
  <si>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</si>
  <si>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</si>
  <si>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</si>
  <si>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</si>
  <si>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</si>
  <si>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</si>
  <si>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</si>
  <si>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</si>
  <si>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</si>
  <si>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</si>
  <si>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</si>
  <si>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</si>
  <si>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</si>
  <si>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</si>
  <si>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</si>
  <si>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</si>
  <si>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</si>
  <si>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</si>
  <si>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</si>
  <si>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</si>
  <si>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</si>
  <si>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</si>
  <si>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</si>
  <si>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</si>
  <si>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</si>
  <si>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</si>
  <si>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</si>
  <si>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</si>
  <si>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</si>
  <si>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</si>
  <si>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</si>
  <si>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</si>
  <si>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</si>
  <si>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</si>
  <si>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</si>
  <si>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</si>
  <si>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</si>
  <si>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</si>
  <si>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</si>
  <si>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</si>
  <si>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</si>
  <si>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</si>
  <si>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</si>
  <si>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</si>
  <si>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</si>
  <si>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</si>
  <si>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</si>
  <si>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</si>
  <si>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</si>
  <si>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</si>
  <si>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</si>
  <si>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</si>
  <si>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</si>
  <si>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</si>
  <si>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</si>
  <si>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</si>
  <si>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</si>
  <si>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</si>
  <si>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</si>
  <si>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</si>
  <si>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</si>
  <si>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</si>
  <si>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</si>
  <si>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</si>
  <si>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</si>
  <si>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</si>
  <si>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</si>
  <si>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</si>
  <si>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</si>
  <si>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</si>
  <si>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</si>
  <si>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</si>
  <si>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</si>
  <si>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</si>
  <si>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</si>
  <si>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</si>
  <si>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</si>
  <si>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</si>
  <si>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</si>
  <si>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</si>
  <si>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</si>
  <si>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</si>
  <si>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</si>
  <si>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</si>
  <si>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</si>
  <si>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</si>
  <si>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</si>
  <si>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</si>
  <si>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</si>
  <si>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</si>
  <si>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</si>
  <si>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</si>
  <si>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</si>
  <si>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</si>
  <si>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</si>
  <si>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</si>
  <si>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</si>
  <si>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</si>
  <si>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</si>
  <si>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</si>
  <si>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</si>
  <si>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</si>
  <si>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</si>
  <si>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</si>
  <si>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</si>
  <si>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</si>
  <si>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</si>
  <si>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</si>
  <si>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</si>
  <si>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</si>
  <si>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</si>
  <si>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</si>
  <si>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</si>
  <si>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</si>
  <si>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</si>
  <si>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</si>
  <si>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</si>
  <si>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</si>
  <si>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</si>
  <si>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</si>
  <si>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</si>
  <si>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</si>
  <si>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</si>
  <si>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</si>
  <si>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</si>
  <si>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</si>
  <si>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</si>
  <si>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</si>
  <si>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</si>
  <si>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</si>
  <si>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</si>
  <si>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</si>
  <si>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</si>
  <si>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</si>
  <si>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</si>
  <si>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</si>
  <si>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</si>
  <si>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</si>
  <si>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</si>
  <si>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</si>
  <si>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</si>
  <si>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</si>
  <si>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</si>
  <si>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</si>
  <si>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</si>
  <si>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</si>
  <si>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</si>
  <si>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</si>
  <si>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</si>
  <si>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</si>
  <si>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</si>
  <si>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</si>
  <si>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</si>
  <si>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</si>
  <si>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</si>
  <si>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</si>
  <si>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</si>
  <si>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</si>
  <si>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</si>
  <si>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</si>
  <si>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</si>
  <si>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</si>
  <si>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</si>
  <si>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</si>
  <si>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</si>
  <si>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</si>
  <si>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</si>
  <si>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</si>
  <si>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</si>
  <si>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</si>
  <si>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</si>
  <si>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</si>
  <si>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</si>
  <si>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</si>
  <si>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</si>
  <si>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</si>
  <si>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</si>
  <si>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</si>
  <si>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</si>
  <si>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</si>
  <si>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</si>
  <si>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</si>
  <si>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</si>
  <si>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</si>
  <si>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</si>
  <si>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</si>
  <si>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</si>
  <si>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</si>
  <si>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</si>
  <si>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</si>
  <si>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</si>
  <si>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</si>
  <si>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</si>
  <si>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</si>
  <si>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</si>
  <si>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</si>
  <si>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</si>
  <si>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</si>
  <si>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</si>
  <si>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</si>
  <si>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</si>
  <si>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</si>
  <si>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</si>
  <si>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</si>
  <si>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</si>
  <si>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</si>
  <si>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</si>
  <si>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</si>
  <si>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</si>
  <si>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</si>
  <si>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</si>
  <si>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</si>
  <si>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</si>
  <si>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</si>
  <si>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</si>
  <si>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</si>
  <si>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</si>
  <si>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</si>
  <si>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</si>
  <si>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</si>
  <si>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</si>
  <si>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</si>
  <si>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</si>
  <si>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</si>
  <si>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</si>
  <si>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</si>
  <si>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</si>
  <si>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</si>
  <si>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</si>
  <si>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</si>
  <si>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</si>
  <si>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</si>
  <si>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</si>
  <si>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</si>
  <si>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</si>
  <si>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</si>
  <si>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</si>
  <si>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</si>
  <si>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</si>
  <si>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</si>
  <si>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</si>
  <si>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</si>
  <si>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</si>
  <si>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</si>
  <si>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</si>
  <si>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</si>
  <si>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</si>
  <si>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</si>
  <si>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</si>
  <si>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</si>
  <si>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</si>
  <si>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</si>
  <si>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</si>
  <si>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</si>
  <si>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</si>
  <si>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</si>
  <si>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</si>
  <si>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</si>
  <si>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</si>
  <si>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</si>
  <si>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</si>
  <si>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</si>
  <si>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</si>
  <si>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</si>
  <si>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</si>
  <si>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</si>
  <si>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</si>
  <si>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</si>
  <si>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</si>
  <si>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</si>
  <si>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</si>
  <si>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</si>
  <si>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</si>
  <si>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</si>
  <si>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</si>
  <si>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</si>
  <si>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</si>
  <si>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</si>
  <si>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</si>
  <si>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</si>
  <si>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</si>
  <si>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</si>
  <si>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</si>
  <si>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</si>
  <si>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</si>
  <si>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</si>
  <si>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</si>
  <si>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</si>
  <si>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</si>
  <si>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</si>
  <si>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</si>
  <si>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</si>
  <si>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</si>
  <si>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</si>
  <si>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</si>
  <si>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</si>
  <si>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</si>
  <si>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</si>
  <si>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</si>
  <si>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</si>
  <si>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</si>
  <si>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</si>
  <si>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</si>
  <si>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</si>
  <si>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</si>
  <si>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</si>
  <si>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</si>
  <si>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</si>
  <si>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</si>
  <si>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</si>
  <si>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</si>
  <si>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</si>
  <si>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</si>
  <si>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</si>
  <si>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</si>
  <si>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</si>
  <si>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</si>
  <si>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</si>
  <si>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</si>
  <si>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</si>
  <si>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</si>
  <si>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</si>
  <si>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</si>
  <si>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</si>
  <si>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</si>
  <si>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</si>
  <si>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</si>
  <si>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</si>
  <si>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</si>
  <si>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</si>
  <si>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</si>
  <si>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</si>
  <si>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</si>
  <si>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</si>
  <si>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</si>
  <si>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</si>
  <si>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</si>
  <si>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</si>
  <si>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</si>
  <si>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</si>
  <si>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</si>
  <si>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</si>
  <si>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</si>
  <si>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</si>
  <si>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</si>
  <si>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</si>
  <si>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</si>
  <si>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</si>
  <si>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</si>
  <si>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</si>
  <si>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</si>
  <si>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</si>
  <si>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</si>
  <si>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</si>
  <si>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</si>
  <si>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</si>
  <si>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</si>
  <si>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</si>
  <si>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</si>
  <si>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</si>
  <si>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</si>
  <si>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</si>
  <si>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</si>
  <si>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</si>
  <si>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</si>
  <si>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</si>
  <si>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</si>
  <si>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</si>
  <si>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</si>
  <si>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</si>
  <si>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</si>
  <si>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</si>
  <si>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</si>
  <si>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</si>
  <si>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</si>
  <si>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</si>
  <si>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</si>
  <si>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</si>
  <si>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</si>
  <si>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</si>
  <si>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</si>
  <si>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</si>
  <si>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</si>
  <si>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</si>
  <si>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</si>
  <si>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</si>
  <si>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</si>
  <si>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</si>
  <si>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</si>
  <si>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</si>
  <si>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</si>
  <si>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</si>
  <si>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</si>
  <si>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</si>
  <si>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</si>
  <si>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</si>
  <si>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</si>
  <si>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</si>
  <si>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</si>
  <si>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</si>
  <si>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</si>
  <si>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</si>
  <si>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</si>
  <si>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</si>
  <si>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</si>
  <si>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</si>
  <si>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</si>
  <si>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</si>
  <si>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</si>
  <si>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</si>
  <si>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</si>
  <si>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</si>
  <si>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</si>
  <si>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</si>
  <si>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</si>
  <si>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</si>
  <si>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</si>
  <si>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</si>
  <si>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</si>
  <si>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</si>
  <si>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</si>
  <si>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</si>
  <si>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</si>
  <si>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</si>
  <si>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</si>
  <si>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</si>
  <si>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</si>
  <si>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</si>
  <si>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</si>
  <si>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</si>
  <si>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</si>
  <si>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</si>
  <si>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</si>
  <si>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</si>
  <si>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</si>
  <si>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</si>
  <si>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</si>
  <si>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</si>
  <si>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</si>
  <si>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</si>
  <si>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</si>
  <si>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</si>
  <si>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</si>
  <si>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</si>
  <si>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</si>
  <si>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</si>
  <si>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</si>
  <si>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</si>
  <si>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</si>
  <si>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</si>
  <si>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</si>
  <si>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</si>
  <si>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</si>
  <si>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</si>
  <si>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</si>
  <si>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</si>
  <si>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</si>
  <si>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</si>
  <si>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</si>
  <si>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</si>
  <si>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</si>
  <si>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</si>
  <si>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</si>
  <si>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</si>
  <si>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</si>
  <si>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</si>
  <si>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</si>
  <si>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</si>
  <si>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</si>
  <si>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</si>
  <si>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</si>
  <si>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</si>
  <si>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</si>
  <si>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</si>
  <si>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</si>
  <si>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</si>
  <si>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</si>
  <si>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</si>
  <si>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</si>
  <si>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</si>
  <si>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</si>
  <si>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</si>
  <si>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</si>
  <si>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</si>
  <si>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</si>
  <si>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</si>
  <si>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</si>
  <si>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</si>
  <si>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</si>
  <si>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</si>
  <si>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</si>
  <si>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</si>
  <si>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</si>
  <si>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</si>
  <si>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</si>
  <si>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</si>
  <si>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</si>
  <si>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</si>
  <si>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</si>
  <si>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</si>
  <si>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</si>
  <si>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</si>
  <si>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</si>
  <si>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</si>
  <si>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</si>
  <si>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</si>
  <si>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</si>
  <si>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</si>
  <si>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</si>
  <si>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</si>
  <si>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</si>
  <si>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</si>
  <si>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</si>
  <si>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</si>
  <si>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</si>
  <si>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</si>
  <si>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</si>
  <si>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</si>
  <si>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</si>
  <si>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</si>
  <si>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</si>
  <si>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</si>
  <si>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</si>
  <si>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</si>
  <si>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</si>
  <si>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</si>
  <si>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</si>
  <si>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</si>
  <si>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</si>
  <si>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</si>
  <si>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</si>
  <si>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</si>
  <si>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</si>
  <si>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</si>
  <si>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</si>
  <si>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</si>
  <si>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</si>
  <si>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</si>
  <si>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</si>
  <si>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</si>
  <si>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</si>
  <si>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</si>
  <si>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</si>
  <si>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</si>
  <si>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</si>
  <si>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</si>
  <si>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</si>
  <si>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</si>
  <si>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</si>
  <si>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</si>
  <si>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</si>
  <si>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</si>
  <si>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</si>
  <si>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</si>
  <si>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</si>
  <si>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</si>
  <si>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</si>
  <si>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</si>
  <si>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</si>
  <si>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</si>
  <si>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</si>
  <si>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</si>
  <si>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</si>
  <si>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</si>
  <si>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</si>
  <si>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</si>
  <si>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</si>
  <si>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</si>
  <si>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</si>
  <si>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</si>
  <si>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</si>
  <si>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</si>
  <si>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</si>
  <si>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</si>
  <si>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</si>
  <si>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</si>
  <si>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</si>
  <si>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</si>
  <si>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</si>
  <si>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</si>
  <si>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</si>
  <si>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</si>
  <si>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</si>
  <si>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</si>
  <si>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</si>
  <si>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</si>
  <si>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</si>
  <si>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</si>
  <si>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</si>
  <si>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</si>
  <si>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</si>
  <si>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</si>
  <si>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</si>
  <si>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</si>
  <si>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</si>
  <si>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</si>
  <si>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</si>
  <si>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</si>
  <si>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</si>
  <si>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</si>
  <si>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</si>
  <si>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</si>
  <si>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</si>
  <si>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</si>
  <si>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</si>
  <si>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</si>
  <si>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</si>
  <si>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</si>
  <si>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</si>
  <si>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</si>
  <si>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</si>
  <si>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</si>
  <si>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</si>
  <si>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</si>
  <si>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</si>
  <si>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</si>
  <si>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</si>
  <si>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</si>
  <si>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</si>
  <si>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</si>
  <si>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</si>
  <si>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</si>
  <si>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</si>
  <si>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</si>
  <si>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</si>
  <si>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</si>
  <si>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</si>
  <si>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</si>
  <si>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</si>
  <si>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</si>
  <si>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</si>
  <si>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</si>
  <si>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</si>
  <si>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</si>
  <si>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</si>
  <si>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</si>
  <si>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</si>
  <si>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</si>
  <si>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</si>
  <si>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</si>
  <si>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</si>
  <si>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</si>
  <si>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</si>
  <si>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</si>
  <si>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</si>
  <si>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</si>
  <si>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</si>
  <si>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</si>
  <si>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</si>
  <si>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</si>
  <si>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</si>
  <si>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</si>
  <si>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</si>
  <si>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</si>
  <si>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</si>
  <si>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</si>
  <si>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</si>
  <si>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</si>
  <si>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</si>
  <si>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</si>
  <si>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</si>
  <si>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</si>
  <si>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</si>
  <si>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</si>
  <si>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</si>
  <si>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</si>
  <si>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</si>
  <si>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</si>
  <si>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</si>
  <si>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</si>
  <si>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</si>
  <si>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</si>
  <si>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</si>
  <si>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</si>
  <si>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</si>
  <si>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</si>
  <si>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</si>
  <si>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</si>
  <si>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</si>
  <si>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</si>
  <si>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</si>
  <si>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</si>
  <si>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</si>
  <si>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</si>
  <si>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</si>
  <si>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</si>
  <si>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</si>
  <si>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</si>
  <si>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</si>
  <si>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</si>
  <si>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</si>
  <si>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</si>
  <si>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</si>
  <si>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</si>
  <si>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</si>
  <si>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</si>
  <si>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</si>
  <si>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</si>
  <si>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</si>
  <si>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</si>
  <si>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</si>
  <si>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</si>
  <si>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</si>
  <si>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</si>
  <si>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</si>
  <si>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</si>
  <si>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</si>
  <si>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</si>
  <si>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</si>
  <si>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</si>
  <si>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</si>
  <si>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</si>
  <si>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</si>
  <si>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</si>
  <si>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</si>
  <si>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</si>
  <si>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</si>
  <si>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</si>
  <si>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</si>
  <si>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</si>
  <si>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</si>
  <si>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</si>
  <si>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</si>
  <si>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</si>
  <si>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</si>
  <si>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</si>
  <si>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</si>
  <si>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</si>
  <si>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</si>
  <si>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</si>
  <si>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</si>
  <si>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</si>
  <si>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</si>
  <si>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</si>
  <si>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</si>
  <si>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</si>
  <si>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</si>
  <si>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</si>
  <si>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</si>
  <si>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</si>
  <si>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</si>
  <si>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</si>
  <si>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</si>
  <si>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</si>
  <si>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</si>
  <si>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</si>
  <si>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</si>
  <si>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</si>
  <si>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</si>
  <si>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</si>
  <si>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</si>
  <si>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</si>
  <si>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</si>
  <si>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</si>
  <si>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</si>
  <si>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</si>
  <si>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</si>
  <si>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</si>
  <si>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</si>
  <si>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</si>
  <si>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</si>
  <si>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</si>
  <si>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</si>
  <si>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</si>
  <si>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</si>
  <si>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</si>
  <si>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</si>
  <si>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</si>
  <si>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</si>
  <si>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</si>
  <si>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</si>
  <si>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</si>
  <si>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</si>
  <si>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</si>
  <si>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</si>
  <si>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</si>
  <si>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</si>
  <si>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</si>
  <si>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</si>
  <si>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</si>
  <si>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</si>
  <si>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</si>
  <si>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</si>
  <si>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</si>
  <si>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</si>
  <si>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</si>
  <si>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</si>
  <si>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</si>
  <si>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</si>
  <si>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</si>
  <si>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</si>
  <si>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</si>
  <si>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</si>
  <si>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</si>
  <si>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</si>
  <si>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</si>
  <si>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</si>
  <si>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</si>
  <si>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</si>
  <si>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</si>
  <si>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</si>
  <si>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</si>
  <si>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</si>
  <si>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</si>
  <si>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</si>
  <si>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</si>
  <si>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</si>
  <si>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</si>
  <si>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</si>
  <si>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</si>
  <si>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</si>
  <si>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</si>
  <si>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</si>
  <si>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</si>
  <si>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</si>
  <si>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</si>
  <si>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</si>
  <si>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</si>
  <si>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</si>
  <si>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</si>
  <si>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</si>
  <si>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</si>
  <si>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</si>
  <si>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</si>
  <si>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</si>
  <si>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</si>
  <si>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</si>
  <si>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</si>
  <si>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</si>
  <si>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</si>
  <si>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</si>
  <si>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</si>
  <si>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</si>
  <si>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</si>
  <si>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</si>
  <si>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</si>
  <si>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</si>
  <si>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</si>
  <si>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</si>
  <si>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</si>
  <si>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</si>
  <si>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</si>
  <si>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</si>
  <si>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</si>
  <si>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</si>
  <si>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</si>
  <si>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</si>
  <si>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</si>
  <si>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</si>
  <si>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</si>
  <si>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</si>
  <si>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</si>
  <si>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</si>
  <si>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</si>
  <si>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</si>
  <si>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</si>
  <si>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</si>
  <si>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</si>
  <si>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</si>
  <si>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</si>
  <si>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</si>
  <si>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</si>
  <si>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</si>
  <si>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</si>
  <si>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</si>
  <si>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</si>
  <si>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</si>
  <si>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</si>
  <si>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</si>
  <si>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</si>
  <si>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</si>
  <si>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</si>
  <si>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</si>
  <si>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</si>
  <si>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</si>
  <si>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</si>
  <si>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</si>
  <si>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</si>
  <si>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</si>
  <si>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</si>
  <si>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</si>
  <si>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</si>
  <si>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</si>
  <si>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</si>
  <si>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</si>
  <si>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</si>
  <si>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</si>
  <si>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</si>
  <si>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</si>
  <si>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</si>
  <si>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</si>
  <si>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</si>
  <si>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</si>
  <si>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</si>
  <si>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</si>
  <si>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</si>
  <si>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</si>
  <si>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</si>
  <si>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</si>
  <si>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</si>
  <si>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</si>
  <si>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</si>
  <si>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</si>
  <si>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</si>
  <si>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</si>
  <si>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</si>
  <si>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</si>
  <si>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</si>
  <si>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</si>
  <si>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</si>
  <si>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</si>
  <si>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</si>
  <si>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</si>
  <si>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</si>
  <si>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</si>
  <si>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</si>
  <si>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</si>
  <si>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</si>
  <si>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</si>
  <si>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</si>
  <si>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</si>
  <si>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</si>
  <si>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</si>
  <si>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</si>
  <si>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</si>
  <si>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</si>
  <si>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</si>
  <si>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</si>
  <si>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</si>
  <si>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</si>
  <si>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</si>
  <si>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</si>
  <si>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</si>
  <si>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</si>
  <si>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</si>
  <si>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</si>
  <si>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</si>
  <si>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</si>
  <si>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</si>
  <si>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</si>
  <si>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</si>
  <si>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</si>
  <si>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</si>
  <si>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</si>
  <si>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</si>
  <si>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</si>
  <si>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</si>
  <si>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</si>
  <si>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</si>
  <si>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</si>
  <si>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</si>
  <si>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</si>
  <si>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</si>
  <si>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</si>
  <si>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</si>
  <si>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</si>
  <si>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</si>
  <si>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</si>
  <si>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</si>
  <si>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</si>
  <si>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</si>
  <si>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</si>
  <si>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</si>
  <si>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</si>
  <si>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</si>
  <si>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</si>
  <si>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</si>
  <si>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</si>
  <si>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</si>
  <si>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</si>
  <si>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</si>
  <si>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</si>
  <si>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</si>
  <si>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</si>
  <si>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</si>
  <si>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</si>
  <si>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</si>
  <si>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</si>
  <si>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</si>
  <si>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</si>
  <si>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</si>
  <si>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</si>
  <si>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</si>
  <si>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</si>
  <si>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</si>
  <si>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</si>
  <si>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</si>
  <si>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</si>
  <si>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</si>
  <si>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</si>
  <si>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</si>
  <si>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</si>
  <si>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</si>
  <si>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</si>
  <si>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</si>
  <si>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</si>
  <si>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</si>
  <si>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</si>
  <si>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</si>
  <si>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</si>
  <si>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</si>
  <si>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</si>
  <si>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</si>
  <si>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</si>
  <si>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</si>
  <si>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</si>
  <si>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</si>
  <si>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</si>
  <si>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</si>
  <si>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</si>
  <si>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</si>
  <si>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</si>
  <si>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</si>
  <si>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</si>
  <si>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</si>
  <si>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</si>
  <si>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</si>
  <si>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</si>
  <si>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</si>
  <si>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</si>
  <si>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</si>
  <si>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</si>
  <si>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</si>
  <si>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</si>
  <si>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</si>
  <si>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</si>
  <si>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</si>
  <si>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</si>
  <si>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</si>
  <si>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</si>
  <si>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</si>
  <si>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</si>
  <si>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</si>
  <si>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</si>
  <si>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</si>
  <si>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</si>
  <si>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</si>
  <si>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</si>
  <si>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</si>
  <si>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</si>
  <si>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</si>
  <si>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</si>
  <si>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</si>
  <si>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</si>
  <si>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</si>
  <si>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</si>
  <si>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</si>
  <si>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</si>
  <si>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</si>
  <si>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</si>
  <si>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</si>
  <si>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</si>
  <si>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</si>
  <si>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</si>
  <si>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</si>
  <si>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</si>
  <si>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</si>
  <si>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</si>
  <si>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</si>
  <si>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</si>
  <si>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</si>
  <si>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</si>
  <si>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</si>
  <si>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</si>
  <si>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</si>
  <si>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</si>
  <si>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</si>
  <si>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</si>
  <si>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</si>
  <si>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</si>
  <si>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</si>
  <si>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</si>
  <si>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</si>
  <si>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</si>
  <si>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</si>
  <si>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</si>
  <si>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</si>
  <si>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</si>
  <si>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</si>
  <si>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</si>
  <si>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</si>
  <si>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</si>
  <si>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</si>
  <si>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</si>
  <si>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</si>
  <si>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</si>
  <si>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</si>
  <si>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</si>
  <si>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</si>
  <si>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</si>
  <si>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</si>
  <si>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</si>
  <si>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</si>
  <si>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</si>
  <si>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</si>
  <si>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</si>
  <si>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</si>
  <si>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</si>
  <si>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</si>
  <si>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</si>
  <si>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</si>
  <si>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</si>
  <si>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</si>
  <si>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</si>
  <si>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</si>
  <si>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</si>
  <si>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</si>
  <si>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</si>
  <si>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</si>
  <si>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</si>
  <si>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</si>
  <si>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</si>
  <si>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</si>
  <si>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</si>
  <si>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</si>
  <si>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</si>
  <si>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</si>
  <si>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</si>
  <si>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</si>
  <si>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</si>
  <si>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</si>
  <si>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</si>
  <si>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</si>
  <si>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</si>
  <si>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</si>
  <si>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</si>
  <si>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</si>
  <si>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</si>
  <si>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</si>
  <si>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</si>
  <si>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</si>
  <si>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</si>
  <si>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</si>
  <si>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</si>
  <si>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</si>
  <si>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</si>
  <si>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</si>
  <si>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</si>
  <si>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</si>
  <si>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</si>
  <si>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</si>
  <si>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</si>
  <si>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</si>
  <si>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</si>
  <si>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</si>
  <si>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</si>
  <si>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</si>
  <si>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</si>
  <si>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</si>
  <si>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</si>
  <si>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</si>
  <si>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</si>
  <si>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</si>
  <si>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</si>
  <si>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</si>
  <si>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</si>
  <si>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</si>
  <si>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</si>
  <si>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</si>
  <si>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</si>
  <si>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</si>
  <si>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</si>
  <si>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</si>
  <si>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</si>
  <si>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</si>
  <si>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</si>
  <si>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</si>
  <si>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</si>
  <si>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</si>
  <si>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</si>
  <si>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</si>
  <si>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</si>
  <si>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</si>
  <si>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</si>
  <si>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</si>
  <si>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</si>
  <si>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</si>
  <si>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</si>
  <si>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</si>
  <si>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</si>
  <si>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</si>
  <si>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</si>
  <si>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</si>
  <si>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</si>
  <si>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</si>
  <si>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</si>
  <si>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</si>
  <si>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</si>
  <si>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</si>
  <si>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</si>
  <si>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</si>
  <si>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</si>
  <si>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</si>
  <si>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</si>
  <si>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</si>
  <si>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</si>
  <si>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</si>
  <si>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</si>
  <si>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</si>
  <si>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</si>
  <si>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</si>
  <si>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</si>
  <si>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</si>
  <si>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</si>
  <si>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</si>
  <si>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</si>
  <si>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</si>
  <si>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</si>
  <si>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</si>
  <si>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</si>
  <si>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</si>
  <si>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</si>
  <si>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</si>
  <si>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</si>
  <si>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</si>
  <si>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</si>
  <si>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</si>
  <si>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</si>
  <si>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</si>
  <si>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</si>
  <si>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</si>
  <si>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</si>
  <si>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</si>
  <si>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</si>
  <si>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</si>
  <si>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</si>
  <si>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</si>
  <si>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</si>
  <si>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</si>
  <si>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</si>
  <si>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</si>
  <si>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</si>
  <si>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</si>
  <si>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</si>
  <si>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</si>
  <si>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</si>
  <si>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</si>
  <si>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</si>
  <si>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</si>
  <si>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</si>
  <si>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</si>
  <si>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</si>
  <si>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</si>
  <si>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</si>
  <si>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</si>
  <si>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</si>
  <si>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</si>
  <si>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</si>
  <si>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</si>
  <si>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</si>
  <si>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</si>
  <si>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</si>
  <si>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</si>
  <si>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</si>
  <si>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</si>
  <si>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</si>
  <si>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</si>
  <si>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</si>
  <si>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</si>
  <si>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</si>
  <si>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</si>
  <si>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</si>
  <si>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</si>
  <si>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</si>
  <si>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</si>
  <si>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</si>
  <si>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</si>
  <si>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</si>
  <si>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</si>
  <si>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</si>
  <si>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</si>
  <si>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</si>
  <si>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</si>
  <si>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</si>
  <si>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</si>
  <si>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</si>
  <si>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</si>
  <si>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</si>
  <si>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</si>
  <si>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</si>
  <si>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</si>
  <si>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</si>
  <si>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</si>
  <si>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</si>
  <si>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</si>
  <si>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</si>
  <si>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</si>
  <si>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</si>
  <si>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</si>
  <si>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</si>
  <si>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</si>
  <si>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</si>
  <si>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</si>
  <si>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</si>
  <si>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</si>
  <si>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</si>
  <si>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</si>
  <si>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</si>
  <si>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</si>
  <si>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</si>
  <si>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</si>
  <si>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</si>
  <si>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</si>
  <si>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</si>
  <si>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</si>
  <si>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</si>
  <si>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</si>
  <si>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</si>
  <si>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</si>
  <si>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</si>
  <si>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</si>
  <si>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</si>
  <si>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</si>
  <si>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</si>
  <si>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</si>
  <si>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</si>
  <si>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</si>
  <si>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</si>
  <si>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</si>
  <si>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</si>
  <si>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</si>
  <si>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</si>
  <si>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</si>
  <si>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</si>
  <si>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</si>
  <si>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</si>
  <si>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</si>
  <si>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</si>
  <si>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</si>
  <si>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</si>
  <si>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</si>
  <si>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</si>
  <si>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</si>
  <si>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</si>
  <si>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</si>
  <si>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</si>
  <si>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</si>
  <si>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</si>
  <si>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</si>
  <si>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</si>
  <si>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</si>
  <si>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</si>
  <si>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</si>
  <si>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</si>
  <si>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</si>
  <si>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</si>
  <si>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</si>
  <si>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</si>
  <si>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</si>
  <si>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</si>
  <si>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</si>
  <si>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</si>
  <si>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</si>
  <si>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</si>
  <si>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</si>
  <si>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</si>
  <si>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</si>
  <si>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</si>
  <si>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</si>
  <si>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</si>
  <si>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</si>
  <si>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</si>
  <si>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</si>
  <si>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</si>
  <si>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</si>
  <si>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</si>
  <si>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</si>
  <si>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</si>
  <si>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</si>
  <si>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</si>
  <si>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</si>
  <si>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</si>
  <si>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</si>
  <si>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</si>
  <si>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</si>
  <si>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</si>
  <si>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</si>
  <si>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</si>
  <si>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</si>
  <si>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</si>
  <si>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</si>
  <si>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</si>
  <si>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</si>
  <si>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</si>
  <si>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</si>
  <si>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</si>
  <si>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</si>
  <si>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</si>
  <si>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</si>
  <si>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</si>
  <si>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</si>
  <si>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</si>
  <si>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</si>
  <si>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</si>
  <si>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</si>
  <si>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</si>
  <si>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</si>
  <si>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</si>
  <si>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</si>
  <si>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</si>
  <si>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</si>
  <si>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</si>
  <si>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</si>
  <si>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</si>
  <si>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</si>
  <si>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</si>
  <si>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</si>
  <si>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</si>
  <si>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</si>
  <si>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</si>
  <si>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</si>
  <si>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</si>
  <si>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</si>
  <si>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</si>
  <si>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</si>
  <si>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</si>
  <si>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</si>
  <si>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</si>
  <si>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</si>
  <si>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</si>
  <si>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</si>
  <si>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</si>
  <si>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</si>
  <si>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</si>
  <si>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</si>
  <si>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</si>
  <si>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</si>
  <si>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</si>
  <si>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</si>
  <si>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</si>
  <si>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</si>
  <si>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</si>
  <si>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</si>
  <si>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</si>
  <si>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</si>
  <si>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</si>
  <si>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</si>
  <si>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</si>
  <si>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</si>
  <si>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</si>
  <si>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</si>
  <si>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</si>
  <si>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</si>
  <si>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</si>
  <si>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</si>
  <si>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</si>
  <si>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</si>
  <si>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</si>
  <si>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</si>
  <si>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</si>
  <si>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</si>
  <si>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</si>
  <si>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</si>
  <si>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</si>
  <si>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</si>
  <si>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</si>
  <si>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</si>
  <si>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</si>
  <si>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</si>
  <si>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</si>
  <si>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</si>
  <si>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</si>
  <si>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</si>
  <si>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</si>
  <si>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</si>
  <si>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</si>
  <si>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</si>
  <si>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</si>
  <si>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</si>
  <si>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</si>
  <si>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</si>
  <si>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</si>
  <si>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</si>
  <si>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</si>
  <si>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</si>
  <si>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</si>
  <si>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</si>
  <si>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</si>
  <si>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</si>
  <si>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</si>
  <si>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</si>
  <si>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</si>
  <si>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</si>
  <si>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</si>
  <si>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</si>
  <si>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</si>
  <si>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</si>
  <si>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</si>
  <si>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</si>
  <si>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</si>
  <si>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</si>
  <si>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</si>
  <si>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</si>
  <si>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</si>
  <si>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</si>
  <si>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</si>
  <si>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</si>
  <si>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</si>
  <si>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</si>
  <si>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</si>
  <si>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</si>
  <si>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</si>
  <si>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</si>
  <si>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</si>
  <si>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</si>
  <si>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</si>
  <si>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</si>
  <si>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</si>
  <si>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</si>
  <si>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</si>
  <si>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</si>
  <si>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</si>
  <si>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</si>
  <si>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</si>
  <si>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</si>
  <si>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</si>
  <si>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</si>
  <si>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</si>
  <si>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</si>
  <si>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</si>
  <si>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</si>
  <si>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</si>
  <si>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</si>
  <si>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</si>
  <si>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</si>
  <si>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</si>
  <si>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</si>
  <si>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</si>
  <si>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</si>
  <si>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</si>
  <si>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</si>
  <si>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</si>
  <si>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</si>
  <si>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</si>
  <si>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</si>
  <si>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</si>
  <si>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</si>
  <si>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</si>
  <si>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</si>
  <si>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</si>
  <si>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</si>
  <si>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</si>
  <si>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</si>
  <si>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</si>
  <si>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</si>
  <si>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</si>
  <si>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</si>
  <si>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</si>
  <si>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</si>
  <si>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</si>
  <si>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</si>
  <si>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</si>
  <si>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</si>
  <si>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</si>
  <si>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</si>
  <si>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</si>
  <si>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</si>
  <si>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</si>
  <si>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</si>
  <si>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</si>
  <si>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</si>
  <si>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</si>
  <si>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</si>
  <si>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</si>
  <si>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</si>
  <si>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</si>
  <si>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</si>
  <si>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</si>
  <si>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</si>
  <si>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</si>
  <si>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</si>
  <si>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</si>
  <si>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</si>
  <si>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</si>
  <si>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</si>
  <si>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</si>
  <si>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</si>
  <si>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</si>
  <si>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</si>
  <si>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</si>
  <si>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</si>
  <si>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</si>
  <si>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</si>
  <si>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</si>
  <si>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</si>
  <si>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</si>
  <si>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</si>
  <si>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</si>
  <si>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</si>
  <si>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</si>
  <si>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</si>
  <si>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</si>
  <si>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</si>
  <si>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</si>
  <si>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</si>
  <si>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</si>
  <si>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</si>
  <si>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</si>
  <si>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</si>
  <si>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</si>
  <si>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</si>
  <si>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</si>
  <si>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</si>
  <si>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</si>
  <si>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</si>
  <si>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</si>
  <si>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</si>
  <si>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</si>
  <si>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</si>
  <si>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</si>
  <si>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</si>
  <si>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</si>
  <si>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</si>
  <si>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</si>
  <si>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</si>
  <si>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</si>
  <si>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</si>
  <si>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</si>
  <si>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</si>
  <si>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</si>
  <si>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</si>
  <si>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</si>
  <si>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</si>
  <si>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</si>
  <si>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</si>
  <si>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</si>
  <si>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</si>
  <si>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</si>
  <si>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</si>
  <si>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</si>
  <si>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</si>
  <si>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</si>
  <si>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</si>
  <si>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</si>
  <si>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</si>
  <si>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</si>
  <si>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</si>
  <si>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</si>
  <si>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</si>
  <si>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</si>
  <si>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</si>
  <si>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</si>
  <si>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</si>
  <si>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</si>
  <si>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</si>
  <si>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</si>
  <si>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</si>
  <si>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</si>
  <si>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</si>
  <si>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</si>
  <si>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</si>
  <si>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</si>
  <si>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</si>
  <si>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</si>
  <si>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</si>
  <si>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</si>
  <si>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</si>
  <si>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</si>
  <si>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</si>
  <si>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</si>
  <si>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</si>
  <si>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</si>
  <si>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</si>
  <si>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</si>
  <si>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</si>
  <si>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</si>
  <si>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</si>
  <si>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</si>
  <si>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</si>
  <si>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</si>
  <si>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</si>
  <si>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</si>
  <si>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</si>
  <si>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</si>
  <si>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</si>
  <si>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</si>
  <si>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</si>
  <si>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</si>
  <si>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</si>
  <si>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</si>
  <si>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</si>
  <si>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</si>
  <si>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</si>
  <si>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</si>
  <si>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</si>
  <si>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</si>
  <si>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</si>
  <si>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</si>
  <si>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</si>
  <si>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</si>
  <si>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</si>
  <si>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</si>
  <si>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</si>
  <si>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</si>
  <si>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</si>
  <si>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</si>
  <si>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</si>
  <si>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</si>
  <si>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</si>
  <si>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</si>
  <si>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</si>
  <si>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</si>
  <si>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</si>
  <si>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</si>
  <si>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</si>
  <si>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</si>
  <si>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</si>
  <si>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</si>
  <si>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</si>
  <si>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</si>
  <si>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</si>
  <si>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</si>
  <si>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</si>
  <si>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</si>
  <si>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</si>
  <si>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</si>
  <si>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</si>
  <si>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</si>
  <si>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</si>
  <si>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</si>
  <si>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</si>
  <si>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</si>
  <si>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</si>
  <si>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</si>
  <si>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</si>
  <si>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</si>
  <si>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</si>
  <si>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</si>
  <si>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</si>
  <si>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</si>
  <si>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</si>
  <si>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</si>
  <si>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</si>
  <si>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</si>
  <si>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</si>
  <si>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</si>
  <si>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</si>
  <si>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</si>
  <si>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</si>
  <si>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</si>
  <si>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</si>
  <si>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</si>
  <si>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</si>
  <si>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</si>
  <si>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</si>
  <si>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</si>
  <si>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</si>
  <si>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</si>
  <si>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</si>
  <si>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</si>
  <si>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</si>
  <si>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</si>
  <si>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</si>
  <si>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</si>
  <si>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</si>
  <si>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</si>
  <si>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</si>
  <si>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</si>
  <si>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</si>
  <si>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</si>
  <si>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</si>
  <si>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</si>
  <si>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</si>
  <si>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</si>
  <si>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</si>
  <si>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</si>
  <si>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</si>
  <si>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</si>
  <si>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</si>
  <si>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</si>
  <si>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</si>
  <si>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</si>
  <si>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</si>
  <si>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</si>
  <si>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</si>
  <si>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</si>
  <si>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</si>
  <si>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</si>
  <si>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</si>
  <si>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</si>
  <si>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</si>
  <si>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</si>
  <si>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</si>
  <si>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</si>
  <si>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</si>
  <si>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</si>
  <si>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</si>
  <si>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</si>
  <si>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</si>
  <si>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</si>
  <si>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</si>
  <si>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</si>
  <si>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</si>
  <si>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</si>
  <si>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</si>
  <si>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</si>
  <si>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</si>
  <si>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</si>
  <si>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</si>
  <si>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</si>
  <si>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</si>
  <si>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</si>
  <si>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</si>
  <si>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</si>
  <si>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</si>
  <si>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</si>
  <si>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</si>
  <si>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</si>
  <si>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</si>
  <si>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</si>
  <si>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</si>
  <si>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</si>
  <si>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</si>
  <si>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</si>
  <si>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</si>
  <si>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</si>
  <si>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</si>
  <si>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</si>
  <si>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</si>
  <si>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</si>
  <si>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</si>
  <si>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</si>
  <si>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</si>
  <si>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</si>
  <si>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</si>
  <si>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</si>
  <si>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</si>
  <si>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</si>
  <si>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</si>
  <si>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</si>
  <si>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</si>
  <si>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</si>
  <si>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</si>
  <si>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</si>
  <si>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</si>
  <si>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</si>
  <si>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</si>
  <si>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</si>
  <si>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</si>
  <si>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</si>
  <si>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</si>
  <si>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</si>
  <si>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</si>
  <si>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</si>
  <si>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</si>
  <si>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</si>
  <si>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</si>
  <si>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</si>
  <si>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</si>
  <si>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</si>
  <si>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</si>
  <si>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</si>
  <si>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</si>
  <si>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</si>
  <si>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</si>
  <si>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</si>
  <si>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</si>
  <si>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</si>
  <si>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</si>
  <si>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</si>
  <si>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</si>
  <si>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</si>
  <si>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</si>
  <si>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</si>
  <si>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</si>
  <si>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</si>
  <si>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</si>
  <si>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</si>
  <si>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</si>
  <si>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</si>
  <si>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</si>
  <si>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</si>
  <si>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</si>
  <si>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</si>
  <si>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</si>
  <si>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</si>
  <si>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</si>
  <si>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</si>
  <si>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</si>
  <si>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</si>
  <si>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</si>
  <si>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</si>
  <si>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</si>
  <si>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</si>
  <si>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</si>
  <si>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</si>
  <si>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</si>
  <si>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</si>
  <si>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</si>
  <si>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</si>
  <si>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</si>
  <si>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</si>
  <si>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</si>
  <si>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</si>
  <si>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</si>
  <si>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</si>
  <si>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</si>
  <si>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</si>
  <si>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</si>
  <si>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</si>
  <si>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</si>
  <si>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</si>
  <si>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</si>
  <si>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</si>
  <si>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</si>
  <si>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</si>
  <si>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</si>
  <si>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</si>
  <si>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</si>
  <si>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</si>
  <si>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</si>
  <si>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</si>
  <si>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</si>
  <si>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</si>
  <si>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</si>
  <si>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</si>
  <si>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</si>
  <si>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</si>
  <si>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</si>
  <si>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</si>
  <si>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</si>
  <si>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</si>
  <si>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</si>
  <si>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</si>
  <si>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</si>
  <si>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</si>
  <si>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</si>
  <si>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</si>
  <si>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</si>
  <si>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</si>
  <si>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</si>
  <si>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</si>
  <si>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</si>
  <si>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</si>
  <si>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</si>
  <si>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</si>
  <si>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</si>
  <si>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</si>
  <si>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</si>
  <si>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</si>
  <si>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</si>
  <si>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</si>
  <si>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</si>
  <si>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</si>
  <si>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</si>
  <si>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</si>
  <si>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</si>
  <si>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</si>
  <si>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</si>
  <si>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</si>
  <si>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</si>
  <si>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</si>
  <si>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</si>
  <si>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</si>
  <si>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</si>
  <si>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</si>
  <si>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</si>
  <si>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</si>
  <si>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</si>
  <si>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</si>
  <si>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</si>
  <si>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</si>
  <si>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</si>
  <si>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</si>
  <si>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</si>
  <si>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</si>
  <si>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</si>
  <si>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</si>
  <si>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</si>
  <si>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</si>
  <si>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</si>
  <si>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</si>
  <si>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</si>
  <si>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</si>
  <si>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</si>
  <si>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</si>
  <si>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</si>
  <si>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</si>
  <si>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</si>
  <si>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</si>
  <si>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</si>
  <si>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</si>
  <si>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</si>
  <si>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</si>
  <si>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</si>
  <si>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</si>
  <si>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</si>
  <si>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</si>
  <si>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</si>
  <si>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</si>
  <si>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</si>
  <si>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</si>
  <si>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</si>
  <si>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</si>
  <si>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</si>
  <si>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</si>
  <si>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</si>
  <si>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</si>
  <si>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</si>
  <si>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</si>
  <si>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</si>
  <si>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</si>
  <si>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</si>
  <si>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</si>
  <si>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</si>
  <si>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</si>
  <si>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</si>
  <si>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</si>
  <si>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</si>
  <si>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</si>
  <si>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</si>
  <si>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</si>
  <si>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</si>
  <si>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</si>
  <si>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</si>
  <si>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</si>
  <si>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</si>
  <si>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</si>
  <si>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</si>
  <si>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</si>
  <si>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</si>
  <si>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</si>
  <si>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</si>
  <si>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</si>
  <si>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</si>
  <si>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</si>
  <si>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</si>
  <si>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</si>
  <si>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</si>
  <si>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</si>
  <si>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</si>
  <si>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</si>
  <si>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</si>
  <si>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</si>
  <si>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</si>
  <si>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</si>
  <si>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</si>
  <si>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</si>
  <si>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</si>
  <si>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</si>
  <si>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</si>
  <si>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</si>
  <si>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</si>
  <si>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</si>
  <si>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</si>
  <si>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</si>
  <si>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</si>
  <si>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</si>
  <si>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</si>
  <si>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</si>
  <si>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</si>
  <si>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</si>
  <si>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</si>
  <si>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</si>
  <si>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</si>
  <si>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</si>
  <si>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</si>
  <si>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</si>
  <si>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</si>
  <si>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</si>
  <si>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</si>
  <si>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</si>
  <si>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</si>
  <si>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</si>
  <si>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</si>
  <si>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</si>
  <si>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</si>
  <si>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</si>
  <si>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</si>
  <si>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</si>
  <si>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</si>
  <si>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</si>
  <si>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</si>
  <si>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</si>
  <si>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</si>
  <si>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</si>
  <si>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</si>
  <si>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</si>
  <si>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</si>
  <si>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</si>
  <si>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</si>
  <si>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</si>
  <si>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</si>
  <si>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</si>
  <si>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</si>
  <si>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</si>
  <si>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</si>
  <si>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</si>
  <si>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</si>
  <si>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</si>
  <si>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</si>
  <si>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</si>
  <si>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</si>
  <si>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</si>
  <si>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</si>
  <si>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</si>
  <si>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</si>
  <si>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</si>
  <si>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</si>
  <si>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</si>
  <si>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</si>
  <si>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</si>
  <si>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</si>
  <si>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</si>
  <si>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</si>
  <si>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</si>
  <si>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</si>
  <si>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</si>
  <si>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</si>
  <si>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</si>
  <si>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</si>
  <si>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</si>
  <si>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</si>
  <si>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</si>
  <si>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</si>
  <si>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</si>
  <si>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</si>
  <si>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</si>
  <si>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</si>
  <si>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</si>
  <si>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</si>
  <si>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</si>
  <si>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</si>
  <si>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</si>
  <si>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</si>
  <si>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</si>
  <si>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</si>
  <si>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</si>
  <si>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</si>
  <si>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</si>
  <si>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</si>
  <si>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</si>
  <si>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</si>
  <si>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</si>
  <si>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</si>
  <si>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</si>
  <si>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</si>
  <si>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</si>
  <si>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</si>
  <si>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</si>
  <si>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</si>
  <si>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</si>
  <si>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</si>
  <si>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</si>
  <si>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</si>
  <si>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</si>
  <si>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</si>
  <si>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</si>
  <si>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</si>
  <si>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</si>
  <si>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</si>
  <si>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</si>
  <si>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</si>
  <si>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</si>
  <si>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</si>
  <si>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</si>
  <si>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</si>
  <si>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</si>
  <si>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</si>
  <si>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</si>
  <si>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</si>
  <si>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</si>
  <si>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</si>
  <si>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</si>
  <si>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</si>
  <si>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</si>
  <si>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</si>
  <si>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</si>
  <si>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</si>
  <si>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</si>
  <si>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</si>
  <si>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</si>
  <si>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</si>
  <si>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</si>
  <si>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</si>
  <si>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</si>
  <si>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</si>
  <si>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</si>
  <si>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</si>
  <si>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</si>
  <si>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</si>
  <si>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</si>
  <si>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</si>
  <si>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</si>
  <si>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</si>
  <si>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</si>
  <si>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</si>
  <si>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</si>
  <si>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</si>
  <si>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</si>
  <si>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</si>
  <si>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</si>
  <si>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</si>
  <si>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</si>
  <si>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</si>
  <si>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</si>
  <si>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</si>
  <si>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</si>
  <si>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</si>
  <si>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</si>
  <si>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</si>
  <si>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</si>
  <si>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</si>
  <si>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</si>
  <si>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</si>
  <si>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</si>
  <si>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</si>
  <si>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</si>
  <si>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</si>
  <si>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</si>
  <si>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</si>
  <si>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</si>
  <si>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</si>
  <si>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</si>
  <si>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</si>
  <si>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</si>
  <si>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</si>
  <si>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</si>
  <si>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</si>
  <si>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</si>
  <si>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</si>
  <si>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</si>
  <si>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</si>
  <si>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</si>
  <si>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</si>
  <si>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</si>
  <si>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</si>
  <si>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</si>
  <si>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</si>
  <si>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</si>
  <si>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</si>
  <si>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</si>
  <si>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</si>
  <si>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</si>
  <si>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</si>
  <si>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</si>
  <si>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</si>
  <si>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</si>
  <si>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</si>
  <si>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</si>
  <si>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</si>
  <si>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</si>
  <si>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</si>
  <si>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</si>
  <si>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</si>
  <si>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</si>
  <si>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</si>
  <si>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</si>
  <si>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</si>
  <si>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</si>
  <si>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</si>
  <si>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</si>
  <si>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</si>
  <si>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</si>
  <si>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</si>
  <si>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</si>
  <si>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</si>
  <si>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</si>
  <si>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</si>
  <si>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</si>
  <si>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</si>
  <si>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</si>
  <si>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</si>
  <si>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</si>
  <si>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</si>
  <si>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</si>
  <si>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</si>
  <si>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</si>
  <si>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</si>
  <si>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</si>
  <si>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</si>
  <si>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</si>
  <si>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</si>
  <si>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</si>
  <si>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</si>
  <si>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</si>
  <si>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</si>
  <si>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</si>
  <si>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</si>
  <si>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</si>
  <si>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</si>
  <si>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</si>
  <si>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</si>
  <si>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</si>
  <si>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</si>
  <si>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</si>
  <si>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</si>
  <si>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</si>
  <si>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</si>
  <si>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</si>
  <si>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</si>
  <si>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</si>
  <si>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</si>
  <si>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</si>
  <si>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</si>
  <si>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</si>
  <si>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</si>
  <si>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</si>
  <si>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</si>
  <si>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</si>
  <si>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</si>
  <si>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</si>
  <si>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</si>
  <si>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</si>
  <si>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</si>
  <si>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</si>
  <si>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</si>
  <si>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</si>
  <si>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</si>
  <si>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</si>
  <si>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</si>
  <si>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</si>
  <si>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</si>
  <si>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</si>
  <si>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</si>
  <si>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</si>
  <si>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</si>
  <si>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</si>
  <si>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</si>
  <si>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</si>
  <si>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</si>
  <si>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</si>
  <si>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</si>
  <si>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</si>
  <si>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</si>
  <si>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</si>
  <si>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</si>
  <si>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</si>
  <si>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</si>
  <si>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</si>
  <si>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</si>
  <si>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</si>
  <si>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</si>
  <si>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</si>
  <si>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</si>
  <si>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</si>
  <si>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</si>
  <si>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</si>
  <si>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</si>
  <si>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</si>
  <si>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</si>
  <si>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</si>
  <si>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</si>
  <si>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</si>
  <si>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</si>
  <si>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</si>
  <si>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</si>
  <si>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</si>
  <si>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</si>
  <si>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</si>
  <si>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</si>
  <si>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</si>
  <si>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</si>
  <si>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</si>
  <si>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</si>
  <si>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</si>
  <si>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</si>
  <si>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</si>
  <si>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</si>
  <si>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</si>
  <si>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</si>
  <si>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</si>
  <si>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</si>
  <si>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</si>
  <si>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</si>
  <si>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</si>
  <si>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</si>
  <si>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</si>
  <si>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</si>
  <si>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</si>
  <si>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</si>
  <si>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</si>
  <si>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</si>
  <si>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</si>
  <si>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</si>
  <si>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</si>
  <si>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</si>
  <si>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</si>
  <si>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</si>
  <si>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</si>
  <si>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</si>
  <si>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</si>
  <si>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</si>
  <si>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</si>
  <si>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</si>
  <si>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</si>
  <si>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</si>
  <si>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</si>
  <si>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</si>
  <si>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</si>
  <si>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</si>
  <si>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</si>
  <si>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</si>
  <si>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</si>
  <si>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</si>
  <si>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</si>
  <si>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</si>
  <si>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</si>
  <si>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</si>
  <si>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</si>
  <si>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</si>
  <si>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</si>
  <si>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</si>
  <si>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</si>
  <si>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</si>
  <si>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</si>
  <si>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</si>
  <si>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</si>
  <si>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</si>
  <si>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</si>
  <si>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</si>
  <si>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</si>
  <si>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</si>
  <si>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</si>
  <si>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</si>
  <si>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</si>
  <si>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</si>
  <si>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</si>
  <si>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</si>
  <si>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</si>
  <si>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</si>
  <si>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</si>
  <si>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</si>
  <si>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</si>
  <si>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</si>
  <si>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</si>
  <si>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</si>
  <si>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</si>
  <si>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</si>
  <si>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</si>
  <si>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</si>
  <si>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</si>
  <si>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</si>
  <si>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</si>
  <si>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</si>
  <si>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</si>
  <si>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</si>
  <si>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</si>
  <si>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</si>
  <si>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</si>
  <si>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</si>
  <si>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</si>
  <si>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</si>
  <si>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</si>
  <si>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</si>
  <si>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</si>
  <si>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</si>
  <si>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</si>
  <si>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</si>
  <si>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</si>
  <si>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</si>
  <si>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</si>
  <si>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</si>
  <si>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</si>
  <si>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</si>
  <si>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</si>
  <si>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</si>
  <si>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</si>
  <si>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</si>
  <si>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</si>
  <si>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</si>
  <si>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</si>
  <si>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</si>
  <si>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</si>
  <si>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</si>
  <si>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</si>
  <si>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</si>
  <si>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</si>
  <si>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</si>
  <si>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</si>
  <si>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</si>
  <si>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</si>
  <si>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</si>
  <si>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</si>
  <si>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</si>
  <si>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</si>
  <si>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</si>
  <si>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</si>
  <si>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</si>
  <si>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</si>
  <si>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</si>
  <si>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</si>
  <si>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</si>
  <si>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</si>
  <si>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</si>
  <si>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</si>
  <si>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</si>
  <si>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</si>
  <si>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</si>
  <si>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</si>
  <si>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</si>
  <si>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</si>
  <si>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</si>
  <si>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</si>
  <si>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</si>
  <si>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</si>
  <si>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</si>
  <si>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</si>
  <si>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</si>
  <si>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</si>
  <si>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</si>
  <si>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</si>
  <si>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</si>
  <si>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</si>
  <si>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</si>
  <si>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</si>
  <si>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</si>
  <si>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</si>
  <si>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</si>
  <si>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</si>
  <si>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</si>
  <si>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</si>
  <si>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</si>
  <si>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</si>
  <si>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</si>
  <si>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</si>
  <si>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</si>
  <si>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</si>
  <si>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</si>
  <si>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</si>
  <si>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</si>
  <si>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</si>
  <si>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</si>
  <si>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</si>
  <si>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</si>
  <si>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</si>
  <si>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</si>
  <si>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</si>
  <si>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</si>
  <si>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</si>
  <si>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</si>
  <si>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</si>
  <si>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</si>
  <si>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</si>
  <si>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</si>
  <si>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</si>
  <si>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</si>
  <si>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</si>
  <si>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</si>
  <si>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</si>
  <si>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</si>
  <si>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</si>
  <si>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</si>
  <si>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</si>
  <si>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</si>
  <si>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</si>
  <si>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</si>
  <si>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</si>
  <si>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</si>
  <si>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</si>
  <si>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</si>
  <si>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</si>
  <si>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</si>
  <si>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</si>
  <si>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</si>
  <si>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</si>
  <si>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</si>
  <si>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</si>
  <si>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</si>
  <si>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</si>
  <si>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</si>
  <si>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</si>
  <si>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</si>
  <si>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</si>
  <si>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</si>
  <si>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</si>
  <si>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</si>
  <si>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</si>
  <si>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</si>
  <si>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</si>
  <si>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</si>
  <si>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</si>
  <si>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</si>
  <si>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</si>
  <si>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</si>
  <si>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</si>
  <si>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</si>
  <si>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</si>
  <si>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</si>
  <si>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</si>
  <si>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</si>
  <si>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</si>
  <si>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</si>
  <si>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</si>
  <si>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</si>
  <si>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</si>
  <si>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</si>
  <si>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</si>
  <si>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</si>
  <si>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</si>
  <si>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</si>
  <si>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</si>
  <si>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</si>
  <si>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</si>
  <si>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</si>
  <si>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</si>
  <si>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</si>
  <si>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</si>
  <si>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</si>
  <si>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</si>
  <si>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</si>
  <si>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</si>
  <si>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</si>
  <si>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</si>
  <si>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</si>
  <si>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</si>
  <si>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</si>
  <si>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</si>
  <si>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</si>
  <si>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</si>
  <si>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</si>
  <si>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</si>
  <si>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</si>
  <si>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</si>
  <si>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</si>
  <si>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</si>
  <si>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</si>
  <si>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</si>
  <si>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</si>
  <si>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</si>
  <si>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</si>
  <si>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</si>
  <si>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</si>
  <si>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</si>
  <si>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</si>
  <si>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</si>
  <si>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</si>
  <si>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</si>
  <si>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</si>
  <si>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</si>
  <si>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</si>
  <si>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</si>
  <si>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</si>
  <si>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</si>
  <si>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</si>
  <si>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</si>
  <si>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</si>
  <si>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</si>
  <si>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</si>
  <si>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</si>
  <si>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</si>
  <si>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</si>
  <si>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</si>
  <si>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</si>
  <si>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</si>
  <si>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</si>
  <si>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</si>
  <si>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</si>
  <si>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</si>
  <si>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</si>
  <si>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</si>
  <si>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</si>
  <si>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</si>
  <si>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</si>
  <si>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</si>
  <si>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</si>
  <si>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</si>
  <si>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</si>
  <si>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</si>
  <si>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</si>
  <si>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</si>
  <si>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</si>
  <si>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</si>
  <si>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</si>
  <si>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</si>
  <si>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</si>
  <si>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</si>
  <si>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</si>
  <si>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</si>
  <si>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</si>
  <si>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</si>
  <si>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</si>
  <si>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</si>
  <si>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</si>
  <si>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</si>
  <si>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</si>
  <si>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</si>
  <si>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</si>
  <si>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</si>
  <si>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</si>
  <si>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</si>
  <si>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</si>
  <si>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</si>
  <si>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</si>
  <si>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</si>
  <si>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</si>
  <si>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</si>
  <si>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</si>
  <si>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</si>
  <si>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</si>
  <si>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</si>
  <si>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</si>
  <si>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</si>
  <si>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</si>
  <si>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</si>
  <si>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</si>
  <si>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</si>
  <si>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</si>
  <si>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</si>
  <si>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</si>
  <si>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</si>
  <si>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</si>
  <si>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</si>
  <si>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</si>
  <si>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</si>
  <si>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</si>
  <si>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</si>
  <si>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</si>
  <si>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</si>
  <si>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</si>
  <si>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</si>
  <si>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</si>
  <si>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</si>
  <si>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</si>
  <si>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</si>
  <si>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</si>
  <si>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</si>
  <si>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</si>
  <si>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</si>
  <si>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</si>
  <si>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</si>
  <si>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</si>
  <si>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</si>
  <si>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</si>
  <si>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</si>
  <si>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</si>
  <si>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</si>
  <si>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</si>
  <si>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</si>
  <si>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</si>
  <si>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</si>
  <si>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</si>
  <si>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</si>
  <si>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</si>
  <si>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</si>
  <si>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</si>
  <si>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</si>
  <si>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</si>
  <si>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</si>
  <si>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</si>
  <si>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</si>
  <si>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</si>
  <si>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</si>
  <si>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</si>
  <si>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</si>
  <si>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</si>
  <si>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</si>
  <si>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</si>
  <si>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</si>
  <si>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</si>
  <si>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</si>
  <si>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</si>
  <si>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</si>
  <si>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</si>
  <si>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</si>
  <si>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</si>
  <si>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</si>
  <si>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</si>
  <si>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</si>
  <si>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</si>
  <si>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</si>
  <si>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</si>
  <si>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</si>
  <si>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</si>
  <si>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</si>
  <si>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</si>
  <si>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</si>
  <si>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</si>
  <si>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</si>
  <si>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</si>
  <si>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</si>
  <si>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</si>
  <si>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</si>
  <si>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</si>
  <si>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</si>
  <si>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</si>
  <si>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</si>
  <si>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</si>
  <si>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</si>
  <si>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</si>
  <si>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</si>
  <si>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</si>
  <si>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</si>
  <si>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</si>
  <si>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</si>
  <si>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</si>
  <si>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</si>
  <si>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</si>
  <si>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</si>
  <si>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</si>
  <si>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</si>
  <si>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</si>
  <si>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</si>
  <si>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</si>
  <si>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</si>
  <si>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</si>
  <si>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</si>
  <si>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</si>
  <si>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</si>
  <si>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</si>
  <si>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</si>
  <si>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</si>
  <si>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</si>
  <si>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</si>
  <si>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</si>
  <si>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</si>
  <si>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</si>
  <si>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</si>
  <si>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</si>
  <si>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</si>
  <si>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</si>
  <si>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</si>
  <si>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</si>
  <si>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</si>
  <si>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</si>
  <si>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</si>
  <si>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</si>
  <si>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</si>
  <si>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</si>
  <si>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</si>
  <si>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</si>
  <si>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</si>
  <si>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</si>
  <si>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</si>
  <si>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</si>
  <si>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</si>
  <si>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</si>
  <si>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</si>
  <si>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</si>
  <si>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</si>
  <si>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</si>
  <si>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</si>
  <si>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</si>
  <si>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</si>
  <si>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</si>
  <si>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</si>
  <si>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</si>
  <si>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</si>
  <si>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</si>
  <si>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</si>
  <si>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</si>
  <si>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</si>
  <si>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</si>
  <si>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</si>
  <si>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</si>
  <si>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</si>
  <si>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</si>
  <si>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</si>
  <si>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</si>
  <si>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</si>
  <si>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</si>
  <si>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</si>
  <si>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</si>
  <si>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</si>
  <si>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</si>
  <si>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</si>
  <si>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</si>
  <si>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</si>
  <si>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</si>
  <si>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</si>
  <si>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</si>
  <si>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</si>
  <si>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</si>
  <si>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</si>
  <si>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</si>
  <si>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</si>
  <si>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</si>
  <si>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</si>
  <si>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</si>
  <si>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</si>
  <si>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</si>
  <si>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</si>
  <si>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</si>
  <si>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</si>
  <si>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</si>
  <si>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</si>
  <si>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</si>
  <si>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</si>
  <si>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</si>
  <si>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</si>
  <si>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</si>
  <si>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</si>
  <si>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</si>
  <si>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</si>
  <si>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</si>
  <si>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</si>
  <si>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</si>
  <si>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</si>
  <si>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</si>
  <si>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</si>
  <si>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</si>
  <si>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</si>
  <si>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</si>
  <si>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</si>
  <si>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</si>
  <si>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</si>
  <si>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</si>
  <si>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</si>
  <si>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</si>
  <si>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</si>
  <si>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</si>
  <si>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</si>
  <si>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</si>
  <si>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</si>
  <si>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</si>
  <si>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</si>
  <si>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</si>
  <si>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</si>
  <si>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</si>
  <si>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</si>
  <si>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</si>
  <si>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</si>
  <si>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</si>
  <si>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</si>
  <si>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</si>
  <si>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</si>
  <si>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</si>
  <si>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</si>
  <si>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</si>
  <si>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</si>
  <si>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</si>
  <si>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</si>
  <si>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</si>
  <si>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</si>
  <si>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</si>
  <si>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</si>
  <si>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</si>
  <si>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</si>
  <si>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</si>
  <si>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</si>
  <si>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</si>
  <si>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</si>
  <si>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</si>
  <si>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</si>
  <si>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</si>
  <si>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</si>
  <si>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</si>
  <si>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</si>
  <si>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</si>
  <si>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</si>
  <si>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</si>
  <si>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</si>
  <si>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</si>
  <si>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</si>
  <si>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</si>
  <si>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</si>
  <si>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</si>
  <si>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</si>
  <si>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</si>
  <si>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</si>
  <si>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</si>
  <si>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</si>
  <si>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</si>
  <si>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</si>
  <si>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</si>
  <si>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</si>
  <si>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</si>
  <si>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</si>
  <si>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</si>
  <si>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</si>
  <si>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</si>
  <si>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</si>
  <si>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</si>
  <si>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</si>
  <si>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</si>
  <si>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</si>
  <si>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</si>
  <si>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</si>
  <si>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</si>
  <si>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</si>
  <si>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</si>
  <si>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</si>
  <si>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</si>
  <si>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</si>
  <si>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</si>
  <si>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</si>
  <si>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</si>
  <si>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</si>
  <si>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</si>
  <si>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</si>
  <si>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</si>
  <si>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</si>
  <si>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</si>
  <si>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</si>
  <si>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</si>
  <si>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</si>
  <si>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</si>
  <si>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</si>
  <si>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</si>
  <si>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</si>
  <si>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</si>
  <si>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</si>
  <si>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</si>
  <si>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</si>
  <si>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</si>
  <si>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</si>
  <si>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</si>
  <si>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</si>
  <si>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</si>
  <si>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</si>
  <si>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</si>
  <si>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</si>
  <si>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</si>
  <si>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</si>
  <si>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</si>
  <si>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</si>
  <si>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</si>
  <si>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</si>
  <si>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</si>
  <si>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</si>
  <si>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</si>
  <si>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</si>
  <si>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</si>
  <si>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</si>
  <si>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</si>
  <si>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</si>
  <si>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</si>
  <si>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</si>
  <si>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</si>
  <si>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</si>
  <si>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</si>
  <si>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</si>
  <si>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</si>
  <si>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</si>
  <si>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</si>
  <si>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</si>
  <si>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</si>
  <si>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</si>
  <si>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</si>
  <si>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</si>
  <si>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</si>
  <si>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</si>
  <si>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</si>
  <si>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</si>
  <si>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</si>
  <si>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</si>
  <si>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</si>
  <si>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</si>
  <si>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</si>
  <si>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</si>
  <si>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</si>
  <si>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</si>
  <si>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</si>
  <si>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</si>
  <si>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</si>
  <si>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</si>
  <si>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</si>
  <si>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</si>
  <si>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</si>
  <si>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</si>
  <si>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</si>
  <si>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</si>
  <si>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</si>
  <si>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</si>
  <si>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</si>
  <si>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</si>
  <si>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</si>
  <si>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</si>
  <si>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</si>
  <si>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</si>
  <si>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</si>
  <si>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</si>
  <si>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</si>
  <si>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</si>
  <si>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</si>
  <si>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</si>
  <si>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</si>
  <si>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</si>
  <si>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</si>
  <si>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</si>
  <si>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</si>
  <si>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</si>
  <si>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</si>
  <si>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</si>
  <si>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</si>
  <si>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</si>
  <si>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</si>
  <si>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</si>
  <si>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</si>
  <si>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</si>
  <si>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</si>
  <si>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</si>
  <si>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</si>
  <si>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</si>
  <si>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</si>
  <si>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</si>
  <si>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</si>
  <si>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</si>
  <si>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</si>
  <si>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</si>
  <si>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</si>
  <si>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</si>
  <si>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</si>
  <si>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</si>
  <si>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</si>
  <si>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</si>
  <si>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</si>
  <si>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</si>
  <si>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</si>
  <si>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</si>
  <si>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</si>
  <si>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</si>
  <si>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</si>
  <si>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</si>
  <si>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</si>
  <si>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</si>
  <si>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</si>
  <si>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</si>
  <si>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</si>
  <si>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</si>
  <si>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</si>
  <si>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</si>
  <si>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</si>
  <si>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</si>
  <si>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</si>
  <si>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</si>
  <si>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</si>
  <si>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</si>
  <si>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</si>
  <si>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</si>
  <si>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</si>
  <si>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</si>
  <si>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</si>
  <si>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</si>
  <si>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</si>
  <si>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</si>
  <si>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</si>
  <si>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</si>
  <si>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</si>
  <si>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</si>
  <si>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</si>
  <si>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</si>
  <si>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</si>
  <si>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</si>
  <si>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</si>
  <si>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</si>
  <si>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</si>
  <si>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</si>
  <si>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</si>
  <si>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</si>
  <si>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</si>
  <si>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</si>
  <si>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</si>
  <si>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</si>
  <si>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</si>
  <si>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</si>
  <si>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</si>
  <si>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</si>
  <si>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</si>
  <si>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</si>
  <si>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</si>
  <si>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</si>
  <si>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</si>
  <si>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</si>
  <si>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</si>
  <si>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</si>
  <si>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</si>
  <si>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</si>
  <si>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</si>
  <si>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</si>
  <si>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</si>
  <si>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</si>
  <si>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</si>
  <si>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</si>
  <si>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</si>
  <si>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</si>
  <si>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</si>
  <si>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</si>
  <si>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</si>
  <si>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</si>
  <si>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</si>
  <si>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</si>
  <si>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</si>
  <si>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</si>
  <si>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</si>
  <si>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</si>
  <si>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</si>
  <si>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</si>
  <si>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</si>
  <si>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</si>
  <si>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</si>
  <si>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</si>
  <si>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</si>
  <si>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</si>
  <si>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</si>
  <si>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</si>
  <si>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</si>
  <si>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</si>
  <si>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</si>
  <si>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</si>
  <si>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</si>
  <si>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</si>
  <si>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</si>
  <si>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</si>
  <si>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</si>
  <si>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</si>
  <si>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</si>
  <si>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</si>
  <si>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</si>
  <si>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</si>
  <si>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</si>
  <si>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</si>
  <si>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</si>
  <si>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</si>
  <si>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</si>
  <si>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</si>
  <si>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</si>
  <si>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</si>
  <si>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</si>
  <si>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</si>
  <si>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</si>
  <si>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</si>
  <si>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</si>
  <si>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</si>
  <si>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</si>
  <si>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</si>
  <si>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</si>
  <si>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</si>
  <si>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</si>
  <si>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</si>
  <si>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</si>
  <si>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</si>
  <si>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</si>
  <si>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</si>
  <si>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</si>
  <si>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</si>
  <si>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</si>
  <si>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</si>
  <si>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</si>
  <si>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</si>
  <si>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</si>
  <si>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</si>
  <si>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</si>
  <si>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</si>
  <si>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</si>
  <si>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</si>
  <si>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</si>
  <si>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</si>
  <si>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</si>
  <si>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</si>
  <si>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</si>
  <si>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</si>
  <si>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</si>
  <si>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</si>
  <si>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</si>
  <si>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</si>
  <si>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</si>
  <si>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</si>
  <si>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</si>
  <si>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</si>
  <si>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</si>
  <si>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</si>
  <si>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</si>
  <si>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</si>
  <si>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</si>
  <si>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</si>
  <si>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</si>
  <si>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</si>
  <si>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</si>
  <si>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</si>
  <si>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</si>
  <si>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</si>
  <si>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</si>
  <si>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</si>
  <si>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</si>
  <si>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</si>
  <si>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</si>
  <si>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</si>
  <si>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</si>
  <si>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</si>
  <si>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</si>
  <si>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</si>
  <si>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</si>
  <si>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</si>
  <si>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</si>
  <si>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</si>
  <si>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</si>
  <si>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</si>
  <si>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</si>
  <si>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</si>
  <si>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</si>
  <si>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</si>
  <si>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</si>
  <si>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</si>
  <si>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</si>
  <si>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</si>
  <si>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</si>
  <si>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</si>
  <si>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</si>
  <si>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</si>
  <si>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</si>
  <si>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</si>
  <si>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</si>
  <si>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</si>
  <si>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</si>
  <si>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</si>
  <si>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</si>
  <si>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</si>
  <si>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</si>
  <si>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</si>
  <si>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</si>
  <si>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</si>
  <si>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</si>
  <si>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</si>
  <si>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</si>
  <si>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</si>
  <si>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</si>
  <si>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</si>
  <si>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</si>
  <si>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</si>
  <si>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</si>
  <si>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</si>
  <si>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</si>
  <si>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</si>
  <si>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</si>
  <si>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</si>
  <si>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</si>
  <si>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</si>
  <si>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</si>
  <si>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</si>
  <si>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</si>
  <si>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</si>
  <si>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</si>
  <si>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</si>
  <si>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</si>
  <si>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</si>
  <si>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</si>
  <si>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</si>
  <si>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</si>
  <si>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</si>
  <si>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</si>
  <si>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</si>
  <si>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</si>
  <si>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</si>
  <si>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</si>
  <si>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</si>
  <si>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</si>
  <si>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</si>
  <si>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</si>
  <si>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</si>
  <si>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</si>
  <si>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</si>
  <si>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</si>
  <si>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</si>
  <si>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</si>
  <si>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</si>
  <si>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</si>
  <si>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</si>
  <si>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</si>
  <si>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</si>
  <si>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</si>
  <si>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</si>
  <si>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</si>
  <si>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</si>
  <si>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</si>
  <si>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</si>
  <si>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</si>
  <si>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</si>
  <si>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</si>
  <si>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</si>
  <si>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</si>
  <si>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</si>
  <si>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</si>
  <si>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</si>
  <si>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</si>
  <si>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</si>
  <si>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</si>
  <si>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</si>
  <si>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</si>
  <si>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</si>
  <si>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</si>
  <si>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</si>
  <si>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</si>
  <si>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</si>
  <si>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</si>
  <si>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</si>
  <si>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</si>
  <si>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</si>
  <si>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</si>
  <si>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</si>
  <si>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</si>
  <si>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</si>
  <si>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</si>
  <si>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</si>
  <si>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</si>
  <si>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</si>
  <si>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</si>
  <si>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</si>
  <si>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</si>
  <si>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</si>
  <si>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</si>
  <si>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</si>
  <si>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</si>
  <si>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</si>
  <si>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</si>
  <si>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</si>
  <si>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</si>
  <si>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</si>
  <si>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</si>
  <si>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</si>
  <si>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</si>
  <si>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</si>
  <si>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</si>
  <si>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</si>
  <si>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</si>
  <si>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</si>
  <si>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</si>
  <si>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</si>
  <si>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</si>
  <si>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</si>
  <si>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</si>
  <si>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</si>
  <si>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</si>
  <si>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</si>
  <si>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</si>
  <si>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</si>
  <si>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</si>
  <si>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</si>
  <si>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</si>
  <si>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</si>
  <si>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</si>
  <si>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</si>
  <si>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</si>
  <si>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</si>
  <si>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</si>
  <si>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</si>
  <si>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</si>
  <si>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</si>
  <si>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</si>
  <si>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</si>
  <si>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</si>
  <si>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</si>
  <si>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</si>
  <si>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</si>
  <si>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</si>
  <si>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</si>
  <si>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</si>
  <si>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</si>
  <si>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</si>
  <si>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</si>
  <si>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</si>
  <si>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</si>
  <si>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</si>
  <si>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</si>
  <si>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</si>
  <si>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</si>
  <si>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</si>
  <si>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</si>
  <si>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</si>
  <si>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</si>
  <si>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</si>
  <si>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</si>
  <si>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</si>
  <si>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</si>
  <si>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</si>
  <si>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</si>
  <si>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</si>
  <si>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</si>
  <si>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</si>
  <si>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</si>
  <si>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</si>
  <si>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</si>
  <si>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</si>
  <si>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</si>
  <si>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</si>
  <si>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</si>
  <si>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</si>
  <si>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</si>
  <si>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</si>
  <si>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</si>
  <si>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</si>
  <si>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</si>
  <si>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</si>
  <si>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</si>
  <si>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</si>
  <si>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</si>
  <si>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</si>
  <si>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</si>
  <si>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</si>
  <si>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</si>
  <si>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</si>
  <si>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</si>
  <si>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</si>
  <si>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</si>
  <si>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</si>
  <si>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</si>
  <si>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</si>
  <si>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</si>
  <si>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</si>
  <si>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</si>
  <si>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</si>
  <si>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</si>
  <si>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</si>
  <si>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</si>
  <si>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</si>
  <si>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</si>
  <si>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</si>
  <si>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</si>
  <si>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</si>
  <si>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</si>
  <si>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</si>
  <si>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</si>
  <si>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</si>
  <si>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</si>
  <si>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</si>
  <si>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</si>
  <si>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</si>
  <si>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</si>
  <si>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</si>
  <si>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</si>
  <si>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</si>
  <si>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</si>
  <si>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</si>
  <si>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</si>
  <si>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</si>
  <si>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</si>
  <si>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</si>
  <si>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</si>
  <si>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</si>
  <si>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</si>
  <si>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</si>
  <si>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</si>
  <si>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</si>
  <si>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</si>
  <si>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</si>
  <si>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</si>
  <si>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</si>
  <si>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</si>
  <si>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</si>
  <si>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</si>
  <si>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</si>
  <si>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</si>
  <si>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</si>
  <si>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</si>
  <si>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</si>
  <si>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</si>
  <si>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</si>
  <si>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</si>
  <si>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</si>
  <si>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</si>
  <si>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</si>
  <si>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</si>
  <si>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</si>
  <si>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</si>
  <si>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</si>
  <si>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</si>
  <si>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</si>
  <si>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</si>
  <si>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</si>
  <si>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</si>
  <si>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</si>
  <si>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</si>
  <si>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</si>
  <si>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</si>
  <si>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</si>
  <si>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</si>
  <si>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</si>
  <si>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</si>
  <si>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</si>
  <si>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</si>
  <si>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</si>
  <si>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</si>
  <si>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</si>
  <si>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</si>
  <si>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</si>
  <si>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</si>
  <si>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</si>
  <si>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</si>
  <si>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</si>
  <si>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</si>
  <si>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</si>
  <si>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</si>
  <si>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</si>
  <si>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</si>
  <si>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</si>
  <si>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</si>
  <si>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</si>
  <si>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</si>
  <si>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</si>
  <si>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</si>
  <si>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</si>
  <si>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</si>
  <si>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</si>
  <si>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</si>
  <si>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</si>
  <si>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</si>
  <si>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</si>
  <si>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</si>
  <si>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</si>
  <si>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</si>
  <si>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</si>
  <si>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</si>
  <si>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</si>
  <si>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</si>
  <si>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</si>
  <si>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</si>
  <si>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</si>
  <si>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</si>
  <si>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</si>
  <si>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</si>
  <si>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</si>
  <si>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</si>
  <si>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</si>
  <si>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</si>
  <si>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</si>
  <si>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</si>
  <si>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</si>
  <si>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</si>
  <si>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</si>
  <si>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</si>
  <si>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</si>
  <si>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</si>
  <si>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</si>
  <si>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</si>
  <si>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</si>
  <si>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</si>
  <si>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</si>
  <si>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</si>
  <si>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</si>
  <si>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</si>
  <si>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</si>
  <si>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</si>
  <si>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</si>
  <si>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</si>
  <si>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</si>
  <si>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</si>
  <si>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</si>
  <si>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</si>
  <si>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</si>
  <si>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</si>
  <si>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</si>
  <si>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</si>
  <si>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</si>
  <si>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</si>
  <si>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</si>
  <si>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</si>
  <si>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</si>
  <si>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</si>
  <si>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</si>
  <si>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</si>
  <si>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</si>
  <si>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</si>
  <si>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</si>
  <si>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</si>
  <si>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</si>
  <si>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</si>
  <si>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</si>
  <si>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</si>
  <si>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</si>
  <si>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</si>
  <si>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</si>
  <si>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</si>
  <si>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</si>
  <si>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</si>
  <si>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</si>
  <si>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</si>
  <si>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</si>
  <si>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</si>
  <si>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</si>
  <si>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</si>
  <si>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</si>
  <si>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</si>
  <si>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</si>
  <si>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</si>
  <si>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</si>
  <si>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</si>
  <si>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</si>
  <si>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</si>
  <si>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</si>
  <si>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</si>
  <si>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</si>
  <si>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</si>
  <si>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</si>
  <si>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</si>
  <si>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</si>
  <si>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</si>
  <si>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</si>
  <si>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</si>
  <si>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</si>
  <si>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</si>
  <si>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</si>
  <si>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</si>
  <si>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</si>
  <si>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</si>
  <si>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</si>
  <si>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</si>
  <si>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</si>
  <si>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</si>
  <si>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</si>
  <si>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</si>
  <si>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</si>
  <si>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</si>
  <si>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</si>
  <si>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</si>
  <si>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</si>
  <si>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</si>
  <si>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</si>
  <si>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</si>
  <si>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</si>
  <si>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</si>
  <si>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</si>
  <si>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</si>
  <si>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</si>
  <si>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</si>
  <si>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</si>
  <si>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</si>
  <si>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</si>
  <si>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</si>
  <si>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</si>
  <si>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</si>
  <si>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</si>
  <si>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</si>
  <si>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</si>
  <si>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</si>
  <si>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</si>
  <si>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</si>
  <si>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</si>
  <si>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</si>
  <si>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</si>
  <si>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</si>
  <si>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</si>
  <si>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</si>
  <si>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</si>
  <si>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</si>
  <si>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</si>
  <si>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</si>
  <si>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</si>
  <si>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</si>
  <si>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</si>
  <si>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</si>
  <si>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</si>
  <si>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</si>
  <si>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</si>
  <si>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</si>
  <si>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</si>
  <si>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</si>
  <si>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</si>
  <si>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</si>
  <si>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</si>
  <si>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</si>
  <si>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</si>
  <si>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</si>
  <si>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</si>
  <si>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</si>
  <si>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</si>
  <si>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</si>
  <si>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</si>
  <si>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</si>
  <si>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</si>
  <si>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</si>
  <si>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</si>
  <si>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</si>
  <si>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</si>
  <si>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</si>
  <si>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</si>
  <si>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</si>
  <si>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</si>
  <si>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</si>
  <si>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</si>
  <si>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</si>
  <si>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</si>
  <si>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</si>
  <si>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</si>
  <si>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</si>
  <si>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</si>
  <si>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</si>
  <si>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</si>
  <si>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</si>
  <si>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</si>
  <si>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</si>
  <si>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</si>
  <si>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</si>
  <si>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</si>
  <si>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</si>
  <si>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</si>
  <si>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</si>
  <si>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</si>
  <si>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</si>
  <si>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</si>
  <si>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</si>
  <si>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</si>
  <si>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</si>
  <si>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</si>
  <si>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</si>
  <si>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</si>
  <si>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</si>
  <si>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</si>
  <si>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</si>
  <si>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</si>
  <si>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</si>
  <si>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</si>
  <si>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</si>
  <si>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</si>
  <si>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</si>
  <si>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</si>
  <si>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</si>
  <si>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</si>
  <si>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</si>
  <si>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</si>
  <si>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</si>
  <si>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</si>
  <si>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</si>
  <si>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</si>
  <si>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</si>
  <si>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</si>
  <si>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</si>
  <si>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</si>
  <si>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</si>
  <si>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</si>
  <si>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</si>
  <si>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</si>
  <si>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</si>
  <si>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</si>
  <si>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</si>
  <si>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</si>
  <si>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</si>
  <si>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</si>
  <si>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</si>
  <si>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</si>
  <si>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</si>
  <si>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</si>
  <si>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</si>
  <si>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</si>
  <si>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</si>
  <si>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</si>
  <si>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</si>
  <si>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</si>
  <si>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</si>
  <si>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</si>
  <si>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</si>
  <si>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</si>
  <si>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</si>
  <si>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</si>
  <si>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</si>
  <si>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</si>
  <si>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</si>
  <si>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</si>
  <si>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</si>
  <si>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</si>
  <si>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</si>
  <si>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</si>
  <si>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</si>
  <si>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</si>
  <si>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</si>
  <si>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</si>
  <si>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</si>
  <si>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</si>
  <si>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</si>
  <si>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</si>
  <si>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</si>
  <si>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</si>
  <si>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</si>
  <si>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</si>
  <si>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</si>
  <si>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</si>
  <si>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</si>
  <si>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</si>
  <si>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</si>
  <si>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</si>
  <si>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</si>
  <si>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</si>
  <si>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</si>
  <si>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</si>
  <si>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</si>
  <si>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</si>
  <si>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</si>
  <si>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</si>
  <si>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</si>
  <si>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</si>
  <si>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</si>
  <si>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</si>
  <si>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</si>
  <si>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</si>
  <si>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</si>
  <si>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</si>
  <si>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</si>
  <si>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</si>
  <si>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</si>
  <si>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</si>
  <si>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</si>
  <si>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</si>
  <si>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</si>
  <si>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</si>
  <si>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</si>
  <si>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</si>
  <si>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</si>
  <si>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</si>
  <si>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</si>
  <si>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</si>
  <si>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</si>
  <si>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</si>
  <si>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</si>
  <si>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</si>
  <si>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</si>
  <si>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</si>
  <si>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</si>
  <si>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</si>
  <si>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</si>
  <si>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</si>
  <si>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</si>
  <si>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</si>
  <si>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</si>
  <si>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</si>
  <si>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</si>
  <si>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</si>
  <si>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</si>
  <si>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</si>
  <si>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</si>
  <si>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</si>
  <si>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</si>
  <si>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</si>
  <si>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</si>
  <si>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</si>
  <si>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</si>
  <si>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</si>
  <si>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</si>
  <si>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</si>
  <si>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</si>
  <si>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</si>
  <si>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</si>
  <si>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</si>
  <si>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</si>
  <si>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</si>
  <si>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</si>
  <si>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</si>
  <si>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</si>
  <si>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</si>
  <si>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</si>
  <si>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</si>
  <si>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</si>
  <si>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</si>
  <si>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</si>
  <si>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</si>
  <si>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</si>
  <si>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</si>
  <si>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</si>
  <si>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</si>
  <si>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</si>
  <si>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</si>
  <si>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</si>
  <si>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</si>
  <si>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</si>
  <si>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</si>
  <si>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</si>
  <si>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</si>
  <si>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</si>
  <si>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</si>
  <si>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</si>
  <si>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</si>
  <si>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</si>
  <si>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</si>
  <si>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</si>
  <si>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</si>
  <si>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</si>
  <si>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</si>
  <si>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</si>
  <si>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</si>
  <si>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</si>
  <si>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</si>
  <si>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</si>
  <si>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</si>
  <si>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</si>
  <si>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</si>
  <si>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</si>
  <si>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</si>
  <si>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</si>
  <si>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</si>
  <si>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</si>
  <si>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</si>
  <si>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</si>
  <si>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</si>
  <si>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</si>
  <si>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</si>
  <si>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</si>
  <si>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</si>
  <si>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</si>
  <si>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</si>
  <si>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</si>
  <si>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</si>
  <si>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</si>
  <si>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</si>
  <si>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</si>
  <si>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</si>
  <si>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</si>
  <si>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</si>
  <si>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</si>
  <si>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</si>
  <si>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</si>
  <si>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</si>
  <si>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</si>
  <si>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</si>
  <si>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</si>
  <si>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</si>
  <si>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</si>
  <si>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</si>
  <si>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</si>
  <si>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</si>
  <si>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</si>
  <si>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</si>
  <si>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</si>
  <si>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</si>
  <si>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</si>
  <si>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</si>
  <si>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</si>
  <si>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</si>
  <si>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</si>
  <si>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</si>
  <si>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</si>
  <si>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</si>
  <si>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</si>
  <si>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</si>
  <si>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</si>
  <si>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</si>
  <si>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</si>
  <si>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</si>
  <si>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</si>
  <si>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</si>
  <si>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</si>
  <si>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</si>
  <si>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</si>
  <si>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</si>
  <si>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</si>
  <si>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</si>
  <si>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</si>
  <si>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</si>
  <si>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</si>
  <si>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</si>
  <si>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</si>
  <si>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</si>
  <si>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</si>
  <si>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</si>
  <si>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</si>
  <si>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</si>
  <si>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</si>
  <si>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</si>
  <si>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</si>
  <si>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</si>
  <si>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</si>
  <si>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</si>
  <si>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</si>
  <si>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</si>
  <si>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</si>
  <si>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</si>
  <si>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</si>
  <si>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</si>
  <si>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</si>
  <si>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</si>
  <si>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</si>
  <si>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</si>
  <si>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</si>
  <si>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</si>
  <si>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</si>
  <si>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</si>
  <si>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</si>
  <si>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</si>
  <si>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</si>
  <si>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</si>
  <si>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</si>
  <si>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</si>
  <si>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</si>
  <si>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</si>
  <si>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</si>
  <si>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</si>
  <si>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</si>
  <si>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</si>
  <si>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</si>
  <si>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</si>
  <si>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</si>
  <si>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</si>
  <si>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</si>
  <si>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</si>
  <si>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</si>
  <si>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</si>
  <si>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</si>
  <si>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</si>
  <si>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</si>
  <si>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</si>
  <si>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</si>
  <si>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</si>
  <si>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</si>
  <si>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</si>
  <si>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</si>
  <si>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</si>
  <si>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</si>
  <si>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</si>
  <si>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</si>
  <si>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</si>
  <si>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</si>
  <si>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</si>
  <si>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</si>
  <si>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</si>
  <si>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</si>
  <si>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</si>
  <si>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</si>
  <si>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</si>
  <si>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</si>
  <si>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</si>
  <si>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</si>
  <si>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</si>
  <si>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</si>
  <si>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</si>
  <si>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</si>
  <si>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</si>
  <si>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</si>
  <si>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</si>
  <si>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</si>
  <si>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</si>
  <si>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</si>
  <si>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</si>
  <si>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</si>
  <si>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</si>
  <si>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</si>
  <si>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</si>
  <si>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</si>
  <si>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</si>
  <si>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</si>
  <si>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</si>
  <si>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</si>
  <si>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</si>
  <si>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</si>
  <si>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</si>
  <si>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</si>
  <si>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</si>
  <si>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</si>
  <si>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</si>
  <si>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</si>
  <si>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</si>
  <si>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</si>
  <si>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</si>
  <si>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</si>
  <si>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</si>
  <si>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</si>
  <si>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</si>
  <si>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</si>
  <si>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</si>
  <si>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</si>
  <si>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</si>
  <si>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</si>
  <si>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</si>
  <si>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</si>
  <si>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</si>
  <si>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</si>
  <si>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</si>
  <si>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</si>
  <si>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</si>
  <si>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</si>
  <si>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</si>
  <si>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</si>
  <si>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</si>
  <si>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</si>
  <si>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</si>
  <si>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</si>
  <si>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</si>
  <si>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</si>
  <si>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</si>
  <si>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</si>
  <si>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</si>
  <si>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</si>
  <si>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</si>
  <si>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</si>
  <si>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</si>
  <si>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</si>
  <si>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</si>
  <si>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</si>
  <si>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</si>
  <si>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</si>
  <si>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</si>
  <si>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</si>
  <si>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</si>
  <si>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</si>
  <si>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</si>
  <si>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</si>
  <si>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</si>
  <si>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</si>
  <si>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</si>
  <si>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</si>
  <si>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</si>
  <si>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</si>
  <si>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</si>
  <si>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</si>
  <si>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</si>
  <si>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</si>
  <si>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</si>
  <si>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</si>
  <si>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</si>
  <si>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</si>
  <si>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</si>
  <si>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</si>
  <si>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</si>
  <si>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</si>
  <si>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</si>
  <si>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</si>
  <si>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</si>
  <si>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</si>
  <si>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</si>
  <si>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</si>
  <si>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</si>
  <si>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</si>
  <si>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</si>
  <si>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</si>
  <si>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</si>
  <si>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</si>
  <si>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</si>
  <si>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</si>
  <si>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</si>
  <si>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</si>
  <si>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</si>
  <si>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</si>
  <si>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</si>
  <si>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</si>
  <si>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</si>
  <si>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</si>
  <si>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</si>
  <si>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</si>
  <si>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</si>
  <si>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</si>
  <si>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</si>
  <si>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</si>
  <si>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</si>
  <si>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</si>
  <si>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</si>
  <si>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</si>
  <si>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</si>
  <si>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</si>
  <si>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</si>
  <si>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</si>
  <si>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</si>
  <si>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</si>
  <si>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</si>
  <si>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</si>
  <si>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</si>
  <si>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</si>
  <si>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</si>
  <si>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</si>
  <si>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</si>
  <si>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</si>
  <si>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</si>
  <si>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</si>
  <si>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</si>
  <si>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</si>
  <si>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</si>
  <si>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</si>
  <si>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</si>
  <si>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</si>
  <si>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</si>
  <si>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</si>
  <si>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</si>
  <si>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</si>
  <si>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</si>
  <si>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</si>
  <si>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</si>
  <si>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</si>
  <si>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</si>
  <si>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</si>
  <si>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</si>
  <si>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</si>
  <si>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</si>
  <si>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</si>
  <si>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</si>
  <si>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</si>
  <si>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</si>
  <si>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</si>
  <si>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</si>
  <si>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</si>
  <si>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</si>
  <si>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</si>
  <si>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</si>
  <si>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</si>
  <si>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</si>
  <si>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</si>
  <si>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</si>
  <si>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</si>
  <si>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</si>
  <si>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</si>
  <si>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</si>
  <si>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</si>
  <si>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</si>
  <si>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</si>
  <si>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</si>
  <si>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</si>
  <si>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</si>
  <si>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</si>
  <si>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</si>
  <si>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</si>
  <si>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</si>
  <si>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</si>
  <si>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</si>
  <si>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</si>
  <si>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</si>
  <si>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</si>
  <si>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</si>
  <si>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</si>
  <si>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</si>
  <si>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</si>
  <si>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</si>
  <si>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</si>
  <si>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</si>
  <si>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</si>
  <si>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</si>
  <si>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</si>
  <si>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</si>
  <si>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</si>
  <si>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</si>
  <si>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</si>
  <si>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</si>
  <si>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</si>
  <si>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</si>
  <si>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</si>
  <si>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</si>
  <si>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</si>
  <si>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</si>
  <si>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</si>
  <si>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</si>
  <si>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</si>
  <si>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</si>
  <si>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</si>
  <si>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</si>
  <si>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</si>
  <si>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</si>
  <si>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</si>
  <si>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</si>
  <si>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</si>
  <si>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</si>
  <si>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</si>
  <si>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</si>
  <si>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</si>
  <si>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</si>
  <si>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</si>
  <si>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</si>
  <si>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</si>
  <si>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</si>
  <si>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</si>
  <si>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</si>
  <si>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</si>
  <si>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</si>
  <si>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</si>
  <si>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</si>
  <si>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</si>
  <si>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</si>
  <si>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</si>
  <si>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</si>
  <si>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</si>
  <si>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</si>
  <si>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</si>
  <si>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</si>
  <si>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</si>
  <si>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</si>
  <si>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</si>
  <si>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</si>
  <si>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</si>
  <si>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</si>
  <si>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</si>
  <si>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</si>
  <si>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</si>
  <si>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</si>
  <si>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</si>
  <si>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</si>
  <si>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</si>
  <si>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</si>
  <si>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</si>
  <si>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</si>
  <si>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</si>
  <si>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</si>
  <si>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</si>
  <si>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</si>
  <si>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</si>
  <si>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</si>
  <si>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</si>
  <si>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</si>
  <si>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</si>
  <si>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</si>
  <si>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</si>
  <si>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</si>
  <si>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</si>
  <si>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</si>
  <si>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</si>
  <si>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</si>
  <si>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</si>
  <si>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</si>
  <si>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</si>
  <si>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</si>
  <si>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</si>
  <si>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</si>
  <si>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</si>
  <si>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</si>
  <si>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</si>
  <si>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</si>
  <si>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</si>
  <si>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</si>
  <si>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</si>
  <si>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</si>
  <si>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</si>
  <si>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</si>
  <si>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</si>
  <si>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</si>
  <si>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</si>
  <si>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</si>
  <si>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</si>
  <si>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</si>
  <si>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</si>
  <si>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</si>
  <si>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</si>
  <si>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</si>
  <si>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</si>
  <si>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</si>
  <si>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</si>
  <si>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</si>
  <si>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</si>
  <si>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</si>
  <si>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</si>
  <si>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</si>
  <si>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</si>
  <si>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</si>
  <si>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</si>
  <si>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</si>
  <si>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</si>
  <si>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</si>
  <si>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</si>
  <si>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</si>
  <si>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</si>
  <si>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</si>
  <si>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</si>
  <si>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</si>
  <si>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</si>
  <si>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</si>
  <si>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</si>
  <si>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</si>
  <si>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</si>
  <si>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</si>
  <si>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</si>
  <si>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</si>
  <si>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</si>
  <si>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</si>
  <si>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</si>
  <si>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</si>
  <si>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</si>
  <si>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</si>
  <si>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</si>
  <si>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</si>
  <si>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</si>
  <si>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</si>
  <si>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</si>
  <si>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</si>
  <si>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</si>
  <si>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</si>
  <si>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</si>
  <si>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</si>
  <si>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</si>
  <si>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</si>
  <si>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</si>
  <si>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</si>
  <si>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</si>
  <si>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</si>
  <si>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</si>
  <si>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</si>
  <si>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</si>
  <si>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</si>
  <si>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</si>
  <si>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</si>
  <si>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</si>
  <si>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</si>
  <si>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</si>
  <si>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</si>
  <si>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</si>
  <si>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</si>
  <si>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</si>
  <si>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</si>
  <si>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</si>
  <si>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</si>
  <si>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</si>
  <si>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</si>
  <si>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</si>
  <si>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</si>
  <si>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</si>
  <si>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</si>
  <si>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</si>
  <si>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</si>
  <si>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</si>
  <si>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</si>
  <si>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</si>
  <si>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</si>
  <si>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</si>
  <si>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</si>
  <si>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</si>
  <si>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</si>
  <si>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</si>
  <si>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</si>
  <si>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</si>
  <si>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</si>
  <si>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</si>
  <si>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</si>
  <si>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</si>
  <si>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</si>
  <si>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</si>
  <si>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</si>
  <si>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</si>
  <si>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</si>
  <si>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</si>
  <si>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</si>
  <si>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</si>
  <si>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</si>
  <si>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</si>
  <si>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</si>
  <si>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</si>
  <si>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</si>
  <si>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</si>
  <si>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</si>
  <si>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</si>
  <si>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</si>
  <si>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</si>
  <si>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</si>
  <si>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</si>
  <si>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</si>
  <si>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</si>
  <si>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</si>
  <si>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</si>
  <si>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</si>
  <si>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</si>
  <si>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</si>
  <si>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</si>
  <si>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</si>
  <si>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</si>
  <si>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</si>
  <si>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</si>
  <si>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</si>
  <si>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</si>
  <si>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</si>
  <si>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</si>
  <si>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</si>
  <si>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</si>
  <si>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</si>
  <si>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</si>
  <si>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</si>
  <si>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</si>
  <si>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</si>
  <si>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</si>
  <si>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</si>
  <si>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</si>
  <si>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</si>
  <si>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</si>
  <si>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</si>
  <si>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</si>
  <si>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</si>
  <si>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</si>
  <si>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</si>
  <si>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</si>
  <si>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</si>
  <si>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</si>
  <si>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</si>
  <si>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</si>
  <si>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</si>
  <si>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</si>
  <si>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</si>
  <si>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</si>
  <si>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</si>
  <si>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</si>
  <si>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</si>
  <si>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</si>
  <si>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</si>
  <si>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</si>
  <si>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</si>
  <si>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</si>
  <si>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</si>
  <si>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</si>
  <si>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</si>
  <si>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</si>
  <si>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</si>
  <si>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</si>
  <si>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</si>
  <si>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</si>
  <si>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</si>
  <si>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</si>
  <si>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</si>
  <si>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</si>
  <si>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</si>
  <si>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</si>
  <si>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</si>
  <si>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</si>
  <si>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</si>
  <si>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</si>
  <si>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</si>
  <si>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</si>
  <si>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</si>
  <si>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</si>
  <si>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</si>
  <si>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</si>
  <si>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</si>
  <si>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</si>
  <si>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</si>
  <si>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</si>
  <si>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</si>
  <si>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</si>
  <si>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</si>
  <si>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</si>
  <si>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</si>
  <si>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</si>
  <si>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</si>
  <si>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</si>
  <si>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</si>
  <si>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</si>
  <si>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</si>
  <si>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</si>
  <si>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</si>
  <si>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</si>
  <si>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</si>
  <si>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</si>
  <si>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</si>
  <si>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</si>
  <si>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</si>
  <si>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</si>
  <si>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</si>
  <si>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</si>
  <si>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</si>
  <si>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</si>
  <si>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</si>
  <si>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</si>
  <si>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</si>
  <si>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</si>
  <si>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</si>
  <si>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</si>
  <si>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</si>
  <si>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</si>
  <si>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</si>
  <si>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</si>
  <si>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</si>
  <si>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</si>
  <si>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</si>
  <si>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</si>
  <si>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</si>
  <si>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</si>
  <si>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</si>
  <si>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</si>
  <si>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</si>
  <si>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</si>
  <si>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</si>
  <si>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</si>
  <si>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</si>
  <si>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</si>
  <si>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</si>
  <si>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</si>
  <si>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</si>
  <si>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</si>
  <si>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</si>
  <si>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</si>
  <si>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</si>
  <si>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</si>
  <si>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</si>
  <si>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</si>
  <si>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</si>
  <si>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</si>
  <si>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</si>
  <si>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</si>
  <si>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</si>
  <si>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</si>
  <si>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</si>
  <si>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</si>
  <si>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</si>
  <si>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</si>
  <si>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</si>
  <si>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</si>
  <si>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</si>
  <si>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</si>
  <si>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</si>
  <si>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</si>
  <si>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</si>
  <si>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</si>
  <si>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</si>
  <si>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</si>
  <si>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</si>
  <si>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</si>
  <si>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</si>
  <si>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</si>
  <si>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</si>
  <si>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</si>
  <si>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</si>
  <si>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</si>
  <si>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</si>
  <si>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</si>
  <si>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</si>
  <si>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</si>
  <si>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</si>
  <si>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</si>
  <si>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</si>
  <si>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</si>
  <si>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</si>
  <si>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</si>
  <si>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</si>
  <si>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</si>
  <si>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</si>
  <si>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</si>
  <si>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</si>
  <si>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</si>
  <si>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</si>
  <si>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</si>
  <si>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</si>
  <si>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</si>
  <si>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</si>
  <si>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</si>
  <si>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</si>
  <si>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</si>
  <si>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</si>
  <si>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</si>
  <si>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</si>
  <si>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</si>
  <si>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</si>
  <si>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</si>
  <si>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</si>
  <si>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</si>
  <si>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</si>
  <si>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</si>
  <si>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</si>
  <si>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</si>
  <si>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</si>
  <si>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</si>
  <si>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</si>
  <si>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</si>
  <si>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</si>
  <si>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</si>
  <si>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</si>
  <si>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</si>
  <si>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</si>
  <si>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</si>
  <si>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</si>
  <si>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</si>
  <si>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</si>
  <si>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</si>
  <si>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</si>
  <si>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</si>
  <si>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</si>
  <si>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</si>
  <si>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</si>
  <si>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</si>
  <si>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</si>
  <si>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</si>
  <si>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</si>
  <si>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</si>
  <si>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</si>
  <si>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</si>
  <si>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</si>
  <si>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</si>
  <si>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</si>
  <si>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</si>
  <si>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</si>
  <si>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</si>
  <si>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</si>
  <si>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</si>
  <si>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</si>
  <si>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</si>
  <si>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</si>
  <si>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</si>
  <si>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</si>
  <si>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</si>
  <si>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</si>
  <si>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</si>
  <si>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</si>
  <si>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</si>
  <si>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</si>
  <si>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</si>
  <si>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</si>
  <si>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</si>
  <si>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</si>
  <si>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</si>
  <si>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</si>
  <si>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</si>
  <si>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</si>
  <si>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</si>
  <si>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</si>
  <si>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</si>
  <si>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</si>
  <si>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</si>
  <si>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</si>
  <si>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</si>
  <si>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</si>
  <si>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</si>
  <si>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</si>
  <si>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</si>
  <si>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</si>
  <si>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</si>
  <si>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</si>
  <si>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</si>
  <si>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</si>
  <si>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</si>
  <si>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</si>
  <si>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</si>
  <si>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</si>
  <si>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</si>
  <si>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</si>
  <si>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</si>
  <si>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</si>
  <si>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</si>
  <si>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</si>
  <si>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</si>
  <si>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</si>
  <si>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</si>
  <si>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</si>
  <si>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</si>
  <si>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</si>
  <si>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</si>
  <si>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</si>
  <si>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</si>
  <si>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</si>
  <si>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</si>
  <si>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</si>
  <si>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</si>
  <si>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</si>
  <si>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</si>
  <si>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</si>
  <si>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</si>
  <si>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</si>
  <si>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</si>
  <si>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</si>
  <si>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</si>
  <si>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</si>
  <si>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</si>
  <si>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</si>
  <si>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</si>
  <si>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</si>
  <si>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</si>
  <si>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</si>
  <si>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</si>
  <si>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</si>
  <si>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</si>
  <si>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</si>
  <si>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</si>
  <si>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</si>
  <si>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</si>
  <si>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</si>
  <si>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</si>
  <si>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</si>
  <si>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</si>
  <si>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</si>
  <si>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</si>
  <si>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</si>
  <si>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</si>
  <si>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</si>
  <si>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</si>
  <si>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</si>
  <si>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</si>
  <si>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</si>
  <si>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</si>
  <si>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</si>
  <si>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</si>
  <si>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</si>
  <si>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</si>
  <si>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</si>
  <si>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</si>
  <si>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</si>
  <si>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</si>
  <si>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</si>
  <si>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</si>
  <si>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</si>
  <si>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</si>
  <si>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</si>
  <si>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</si>
  <si>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</si>
  <si>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</si>
  <si>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</si>
  <si>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</si>
  <si>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</si>
  <si>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</si>
  <si>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</si>
  <si>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</si>
  <si>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</si>
  <si>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</si>
  <si>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</si>
  <si>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</si>
  <si>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</si>
  <si>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</si>
  <si>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</si>
  <si>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</si>
  <si>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</si>
  <si>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</si>
  <si>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</si>
  <si>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</si>
  <si>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</si>
  <si>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</si>
  <si>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</si>
  <si>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</si>
  <si>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</si>
  <si>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</si>
  <si>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</si>
  <si>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</si>
  <si>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</si>
  <si>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</si>
  <si>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</si>
  <si>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</si>
  <si>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</si>
  <si>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</si>
  <si>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</si>
  <si>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</si>
  <si>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</si>
  <si>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</si>
  <si>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</si>
  <si>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</si>
  <si>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</si>
  <si>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</si>
  <si>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</si>
  <si>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</si>
  <si>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</si>
  <si>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</si>
  <si>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</si>
  <si>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</si>
  <si>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</si>
  <si>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</si>
  <si>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</si>
  <si>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</si>
  <si>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</si>
  <si>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</si>
  <si>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</si>
  <si>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</si>
  <si>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</si>
  <si>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</si>
  <si>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</si>
  <si>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</si>
  <si>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</si>
  <si>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</si>
  <si>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</si>
  <si>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</si>
  <si>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</si>
  <si>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</si>
  <si>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</si>
  <si>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</si>
  <si>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</si>
  <si>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</si>
  <si>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</si>
  <si>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</si>
  <si>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</si>
  <si>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</si>
  <si>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</si>
  <si>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</si>
  <si>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</si>
  <si>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</si>
  <si>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</si>
  <si>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</si>
  <si>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</si>
  <si>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</si>
  <si>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</si>
  <si>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</si>
  <si>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</si>
  <si>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</si>
  <si>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</si>
  <si>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</si>
  <si>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</si>
  <si>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</si>
  <si>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</si>
  <si>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</si>
  <si>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</si>
  <si>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</si>
  <si>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</si>
  <si>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</si>
  <si>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</si>
  <si>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</si>
  <si>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</si>
  <si>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</si>
  <si>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</si>
  <si>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</si>
  <si>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</si>
  <si>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</si>
  <si>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</si>
  <si>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</si>
  <si>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</si>
  <si>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</si>
  <si>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</si>
  <si>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</si>
  <si>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</si>
  <si>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</si>
  <si>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</si>
  <si>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</si>
  <si>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</si>
  <si>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</si>
  <si>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</si>
  <si>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</si>
  <si>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</si>
  <si>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</si>
  <si>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</si>
  <si>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</si>
  <si>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</si>
  <si>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</si>
  <si>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</si>
  <si>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</si>
  <si>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</si>
  <si>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</si>
  <si>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</si>
  <si>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</si>
  <si>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</si>
  <si>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</si>
  <si>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</si>
  <si>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</si>
  <si>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</si>
  <si>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</si>
  <si>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</si>
  <si>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</si>
  <si>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</si>
  <si>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</si>
  <si>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</si>
  <si>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</si>
  <si>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</si>
  <si>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</si>
  <si>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</si>
  <si>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</si>
  <si>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</si>
  <si>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</si>
  <si>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</si>
  <si>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</si>
  <si>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</si>
  <si>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</si>
  <si>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</si>
  <si>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</si>
  <si>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</si>
  <si>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</si>
  <si>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</si>
  <si>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</si>
  <si>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</si>
  <si>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</si>
  <si>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</si>
  <si>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</si>
  <si>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</si>
  <si>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</si>
  <si>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</si>
  <si>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</si>
  <si>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</si>
  <si>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</si>
  <si>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</si>
  <si>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</si>
  <si>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</si>
  <si>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</si>
  <si>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</si>
  <si>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</si>
  <si>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</si>
  <si>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</si>
  <si>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</si>
  <si>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</si>
  <si>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</si>
  <si>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</si>
  <si>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</si>
  <si>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</si>
  <si>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</si>
  <si>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</si>
  <si>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</si>
  <si>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</si>
  <si>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</si>
  <si>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</si>
  <si>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</si>
  <si>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</si>
  <si>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</si>
  <si>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</si>
  <si>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</si>
  <si>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</si>
  <si>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</si>
  <si>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</si>
  <si>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</si>
  <si>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</si>
  <si>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</si>
  <si>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</si>
  <si>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</si>
  <si>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</si>
  <si>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</si>
  <si>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</si>
  <si>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</si>
  <si>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</si>
  <si>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</si>
  <si>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</si>
  <si>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</si>
  <si>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</si>
  <si>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</si>
  <si>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</si>
  <si>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</si>
  <si>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</si>
  <si>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</si>
  <si>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</si>
  <si>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</si>
  <si>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</si>
  <si>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</si>
  <si>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</si>
  <si>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</si>
  <si>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</si>
  <si>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</si>
  <si>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</si>
  <si>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</si>
  <si>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</si>
  <si>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</si>
  <si>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</si>
  <si>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</si>
  <si>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</si>
  <si>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</si>
  <si>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</si>
  <si>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</si>
  <si>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</si>
  <si>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</si>
  <si>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</si>
  <si>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</si>
  <si>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</si>
  <si>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</si>
  <si>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</si>
  <si>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</si>
  <si>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</si>
  <si>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</si>
  <si>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</si>
  <si>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</si>
  <si>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</si>
  <si>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</si>
  <si>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</si>
  <si>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</si>
  <si>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</si>
  <si>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</si>
  <si>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</si>
  <si>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</si>
  <si>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</si>
  <si>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</si>
  <si>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</si>
  <si>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</si>
  <si>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</si>
  <si>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</si>
  <si>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</si>
  <si>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</si>
  <si>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</si>
  <si>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</si>
  <si>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</si>
  <si>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</si>
  <si>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</si>
  <si>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</si>
  <si>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</si>
  <si>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</si>
  <si>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</si>
  <si>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</si>
  <si>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</si>
  <si>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</si>
  <si>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</si>
  <si>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</si>
  <si>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</si>
  <si>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</si>
  <si>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</si>
  <si>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</si>
  <si>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</si>
  <si>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</si>
  <si>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</si>
  <si>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</si>
  <si>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</si>
  <si>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</si>
  <si>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</si>
  <si>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</si>
  <si>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</si>
  <si>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</si>
  <si>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</si>
  <si>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</si>
  <si>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</si>
  <si>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</si>
  <si>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</si>
  <si>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</si>
  <si>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</si>
  <si>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</si>
  <si>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</si>
  <si>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</si>
  <si>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</si>
  <si>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</si>
  <si>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</si>
  <si>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</si>
  <si>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</si>
  <si>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</si>
  <si>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</si>
  <si>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</si>
  <si>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</si>
  <si>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</si>
  <si>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</si>
  <si>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</si>
  <si>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</si>
  <si>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</si>
  <si>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</si>
  <si>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</si>
  <si>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</si>
  <si>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</si>
  <si>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</si>
  <si>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</si>
  <si>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</si>
  <si>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</si>
  <si>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</si>
  <si>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</si>
  <si>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</si>
  <si>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</si>
  <si>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</si>
  <si>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</si>
  <si>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</si>
  <si>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</si>
  <si>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</si>
  <si>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</si>
  <si>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</si>
  <si>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</si>
  <si>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</si>
  <si>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</si>
  <si>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</si>
  <si>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</si>
  <si>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</si>
  <si>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</si>
  <si>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</si>
  <si>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</si>
  <si>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</si>
  <si>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</si>
  <si>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</si>
  <si>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</si>
  <si>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</si>
  <si>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</si>
  <si>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</si>
  <si>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</si>
  <si>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</si>
  <si>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</si>
  <si>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</si>
  <si>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</si>
  <si>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</si>
  <si>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</si>
  <si>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</si>
  <si>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</si>
  <si>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</si>
  <si>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</si>
  <si>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</si>
  <si>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</si>
  <si>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</si>
  <si>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</si>
  <si>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</si>
  <si>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</si>
  <si>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</si>
  <si>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</si>
  <si>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</si>
  <si>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</si>
  <si>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</si>
  <si>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</si>
  <si>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</si>
  <si>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</si>
  <si>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</si>
  <si>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</si>
  <si>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</si>
  <si>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</si>
  <si>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</si>
  <si>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</si>
  <si>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</si>
  <si>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</si>
  <si>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</si>
  <si>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</si>
  <si>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</si>
  <si>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</si>
  <si>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</si>
  <si>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</si>
  <si>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</si>
  <si>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</si>
  <si>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</si>
  <si>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</si>
  <si>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</si>
  <si>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</si>
  <si>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</si>
  <si>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</si>
  <si>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</si>
  <si>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</si>
  <si>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</si>
  <si>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</si>
  <si>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</si>
  <si>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</si>
  <si>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</si>
  <si>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</si>
  <si>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</si>
  <si>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</si>
  <si>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</si>
  <si>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</si>
  <si>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</si>
  <si>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</si>
  <si>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</si>
  <si>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</si>
  <si>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</si>
  <si>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</si>
  <si>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</si>
  <si>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</si>
  <si>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</si>
  <si>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</si>
  <si>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</si>
  <si>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</si>
  <si>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</si>
  <si>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</si>
  <si>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</si>
  <si>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</si>
  <si>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</si>
  <si>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</si>
  <si>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</si>
  <si>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</si>
  <si>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</si>
  <si>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</si>
  <si>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</si>
  <si>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</si>
  <si>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</si>
  <si>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</si>
  <si>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</si>
  <si>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</si>
  <si>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</si>
  <si>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</si>
  <si>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</si>
  <si>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</si>
  <si>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</si>
  <si>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</si>
  <si>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</si>
  <si>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</si>
  <si>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</si>
  <si>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</si>
  <si>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</si>
  <si>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</si>
  <si>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</si>
  <si>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</si>
  <si>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</si>
  <si>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</si>
  <si>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</si>
  <si>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</si>
  <si>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</si>
  <si>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</si>
  <si>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</si>
  <si>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</si>
  <si>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</si>
  <si>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</si>
  <si>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</si>
  <si>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</si>
  <si>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</si>
  <si>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</si>
  <si>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</si>
  <si>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</si>
  <si>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</si>
  <si>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</si>
  <si>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</si>
  <si>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</si>
  <si>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</si>
  <si>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</si>
  <si>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</si>
  <si>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</si>
  <si>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</si>
  <si>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</si>
  <si>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</si>
  <si>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</si>
  <si>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</si>
  <si>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</si>
  <si>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</si>
  <si>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</si>
  <si>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</si>
  <si>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</si>
  <si>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</si>
  <si>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</si>
  <si>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</si>
  <si>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</si>
  <si>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</si>
  <si>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</si>
  <si>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</si>
  <si>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</si>
  <si>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</si>
  <si>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</si>
  <si>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</si>
  <si>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</si>
  <si>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</si>
  <si>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</si>
  <si>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</si>
  <si>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</si>
  <si>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</si>
  <si>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</si>
  <si>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</si>
  <si>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</si>
  <si>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</si>
  <si>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</si>
  <si>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</si>
  <si>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</si>
  <si>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</si>
  <si>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</si>
  <si>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</si>
  <si>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</si>
  <si>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</si>
  <si>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</si>
  <si>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</si>
  <si>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</si>
  <si>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</si>
  <si>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</si>
  <si>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</si>
  <si>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</si>
  <si>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</si>
  <si>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</si>
  <si>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</si>
  <si>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</si>
  <si>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</si>
  <si>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</si>
  <si>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</si>
  <si>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</si>
  <si>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</si>
  <si>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</si>
  <si>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</si>
  <si>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</si>
  <si>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</si>
  <si>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</si>
  <si>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</si>
  <si>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</si>
  <si>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</si>
  <si>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</si>
  <si>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</si>
  <si>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</si>
  <si>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</si>
  <si>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</si>
  <si>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</si>
  <si>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</si>
  <si>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</si>
  <si>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</si>
  <si>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</si>
  <si>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</si>
  <si>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</si>
  <si>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</si>
  <si>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</si>
  <si>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</si>
  <si>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</si>
  <si>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</si>
  <si>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</si>
  <si>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</si>
  <si>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</si>
  <si>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</si>
  <si>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</si>
  <si>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</si>
  <si>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</si>
  <si>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</si>
  <si>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</si>
  <si>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</si>
  <si>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</si>
  <si>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</si>
  <si>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</si>
  <si>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</si>
  <si>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</si>
  <si>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</si>
  <si>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</si>
  <si>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</si>
  <si>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</si>
  <si>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</si>
  <si>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</si>
  <si>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</si>
  <si>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</si>
  <si>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</si>
  <si>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</si>
  <si>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</si>
  <si>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</si>
  <si>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</si>
  <si>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</si>
  <si>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</si>
  <si>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</si>
  <si>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</si>
  <si>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</si>
  <si>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</si>
  <si>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</si>
  <si>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</si>
  <si>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</si>
  <si>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</si>
  <si>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</si>
  <si>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</si>
  <si>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</si>
  <si>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</si>
  <si>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</si>
  <si>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</si>
  <si>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</si>
  <si>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</si>
  <si>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</si>
  <si>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</si>
  <si>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</si>
  <si>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</si>
  <si>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</si>
  <si>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</si>
  <si>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</si>
  <si>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</si>
  <si>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</si>
  <si>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</si>
  <si>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</si>
  <si>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</si>
  <si>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</si>
  <si>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</si>
  <si>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</si>
  <si>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</si>
  <si>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</si>
  <si>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</si>
  <si>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</si>
  <si>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</si>
  <si>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</si>
  <si>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</si>
  <si>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</si>
  <si>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</si>
  <si>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</si>
  <si>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</si>
  <si>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</si>
  <si>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</si>
  <si>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</si>
  <si>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</si>
  <si>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</si>
  <si>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</si>
  <si>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</si>
  <si>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</si>
  <si>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</si>
  <si>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</si>
  <si>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</si>
  <si>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</si>
  <si>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</si>
  <si>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</si>
  <si>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</si>
  <si>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</si>
  <si>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</si>
  <si>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</si>
  <si>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</si>
  <si>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</si>
  <si>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</si>
  <si>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</si>
  <si>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</si>
  <si>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</si>
  <si>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</si>
  <si>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</si>
  <si>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</si>
  <si>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</si>
  <si>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</si>
  <si>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</si>
  <si>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</si>
  <si>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</si>
  <si>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</si>
  <si>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</si>
  <si>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</si>
  <si>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</si>
  <si>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</si>
  <si>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</si>
  <si>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</si>
  <si>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</si>
  <si>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</si>
  <si>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</si>
  <si>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</si>
  <si>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</si>
  <si>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</si>
  <si>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</si>
  <si>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</si>
  <si>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</si>
  <si>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</si>
  <si>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</si>
  <si>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</si>
  <si>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</si>
  <si>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</si>
  <si>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</si>
  <si>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</si>
  <si>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</si>
  <si>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</si>
  <si>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</si>
  <si>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</si>
  <si>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</si>
  <si>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</si>
  <si>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</si>
  <si>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</si>
  <si>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</si>
  <si>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</si>
  <si>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</si>
  <si>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</si>
  <si>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</si>
  <si>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</si>
  <si>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</si>
  <si>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</si>
  <si>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</si>
  <si>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</si>
  <si>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</si>
  <si>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</si>
  <si>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</si>
  <si>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</si>
  <si>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</si>
  <si>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</si>
  <si>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</si>
  <si>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</si>
  <si>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</si>
  <si>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</si>
  <si>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</si>
  <si>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</si>
  <si>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</si>
  <si>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</si>
  <si>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</si>
  <si>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</si>
  <si>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</si>
  <si>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</si>
  <si>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</si>
  <si>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</si>
  <si>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</si>
  <si>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</si>
  <si>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</si>
  <si>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</si>
  <si>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</si>
  <si>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</si>
  <si>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</si>
  <si>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</si>
  <si>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</si>
  <si>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</si>
  <si>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</si>
  <si>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</si>
  <si>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</si>
  <si>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</si>
  <si>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</si>
  <si>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</si>
  <si>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</si>
  <si>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</si>
  <si>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</si>
  <si>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</si>
  <si>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</si>
  <si>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</si>
  <si>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</si>
  <si>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</si>
  <si>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</si>
  <si>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</si>
  <si>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</si>
  <si>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</si>
  <si>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</si>
  <si>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</si>
  <si>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</si>
  <si>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</si>
  <si>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</si>
  <si>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</si>
  <si>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</si>
  <si>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</si>
  <si>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</si>
  <si>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</si>
  <si>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</si>
  <si>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</si>
  <si>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</si>
  <si>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</si>
  <si>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</si>
  <si>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</si>
  <si>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</si>
  <si>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</si>
  <si>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</si>
  <si>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</si>
  <si>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</si>
  <si>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</si>
  <si>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</si>
  <si>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</si>
  <si>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</si>
  <si>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</si>
  <si>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</si>
  <si>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</si>
  <si>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</si>
  <si>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</si>
  <si>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</si>
  <si>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</si>
  <si>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</si>
  <si>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</si>
  <si>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</si>
  <si>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</si>
  <si>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</si>
  <si>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</si>
  <si>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</si>
  <si>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</si>
  <si>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</si>
  <si>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</si>
  <si>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</si>
  <si>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</si>
  <si>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</si>
  <si>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</si>
  <si>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</si>
  <si>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</si>
  <si>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</si>
  <si>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</si>
  <si>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</si>
  <si>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</si>
  <si>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</si>
  <si>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</si>
  <si>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</si>
  <si>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</si>
  <si>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</si>
  <si>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</si>
  <si>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</si>
  <si>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</si>
  <si>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</si>
  <si>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</si>
  <si>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</si>
  <si>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</si>
  <si>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</si>
  <si>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</si>
  <si>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</si>
  <si>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</si>
  <si>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</si>
  <si>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</si>
  <si>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</si>
  <si>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</si>
  <si>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</si>
  <si>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</si>
  <si>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</si>
  <si>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</si>
  <si>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</si>
  <si>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</si>
  <si>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</si>
  <si>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</si>
  <si>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</si>
  <si>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</si>
  <si>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</si>
  <si>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</si>
  <si>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</si>
  <si>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</si>
  <si>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</si>
  <si>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</si>
  <si>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</si>
  <si>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</si>
  <si>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</si>
  <si>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</si>
  <si>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</si>
  <si>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</si>
  <si>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</si>
  <si>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</si>
  <si>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</si>
  <si>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</si>
  <si>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</si>
  <si>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</si>
  <si>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</si>
  <si>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</si>
  <si>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</si>
  <si>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</si>
  <si>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</si>
  <si>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</si>
  <si>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</si>
  <si>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</si>
  <si>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</si>
  <si>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</si>
  <si>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</si>
  <si>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</si>
  <si>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</si>
  <si>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</si>
  <si>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</si>
  <si>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</si>
  <si>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</si>
  <si>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</si>
  <si>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</si>
  <si>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</si>
  <si>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</si>
  <si>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</si>
  <si>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</si>
  <si>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</si>
  <si>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</si>
  <si>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</si>
  <si>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</si>
  <si>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</si>
  <si>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</si>
  <si>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</si>
  <si>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</si>
  <si>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</si>
  <si>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</si>
  <si>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</si>
  <si>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</si>
  <si>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</si>
  <si>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</si>
  <si>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</si>
  <si>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</si>
  <si>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</si>
  <si>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</si>
  <si>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</si>
  <si>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</si>
  <si>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</si>
  <si>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</si>
  <si>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</si>
  <si>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</si>
  <si>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</si>
  <si>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</si>
  <si>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</si>
  <si>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</si>
  <si>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</si>
  <si>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</si>
  <si>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</si>
  <si>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</si>
  <si>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</si>
  <si>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</si>
  <si>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</si>
  <si>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</si>
  <si>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</si>
  <si>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</si>
  <si>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</si>
  <si>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</si>
  <si>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</si>
  <si>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</si>
  <si>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</si>
  <si>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</si>
  <si>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</si>
  <si>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</si>
  <si>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</si>
  <si>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</si>
  <si>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</si>
  <si>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</si>
  <si>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</si>
  <si>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</si>
  <si>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</si>
  <si>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</si>
  <si>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</si>
  <si>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</si>
  <si>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</si>
  <si>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</si>
  <si>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</si>
  <si>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</si>
  <si>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</si>
  <si>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</si>
  <si>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</si>
  <si>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</si>
  <si>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</si>
  <si>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</si>
  <si>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</si>
  <si>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</si>
  <si>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</si>
  <si>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</si>
  <si>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</si>
  <si>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</si>
  <si>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</si>
  <si>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</si>
  <si>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</si>
  <si>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</si>
  <si>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</si>
  <si>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</si>
  <si>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</si>
  <si>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</si>
  <si>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</si>
  <si>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</si>
  <si>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</si>
  <si>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</si>
  <si>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</si>
  <si>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</si>
  <si>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</si>
  <si>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</si>
  <si>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</si>
  <si>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</si>
  <si>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</si>
  <si>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</si>
  <si>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</si>
  <si>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</si>
  <si>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</si>
  <si>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</si>
  <si>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</si>
  <si>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</si>
  <si>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</si>
  <si>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</si>
  <si>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</si>
  <si>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</si>
  <si>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</si>
  <si>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</si>
  <si>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</si>
  <si>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</si>
  <si>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</si>
  <si>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</si>
  <si>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</si>
  <si>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</si>
  <si>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</si>
  <si>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</si>
  <si>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</si>
  <si>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</si>
  <si>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</si>
  <si>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</si>
  <si>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</si>
  <si>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</si>
  <si>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</si>
  <si>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</si>
  <si>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</si>
  <si>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</si>
  <si>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</si>
  <si>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</si>
  <si>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</si>
  <si>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</si>
  <si>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</si>
  <si>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</si>
  <si>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</si>
  <si>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</si>
  <si>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</si>
  <si>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</si>
  <si>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</si>
  <si>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</si>
  <si>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</si>
  <si>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</si>
  <si>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</si>
  <si>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</si>
  <si>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</si>
  <si>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</si>
  <si>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</si>
  <si>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</si>
  <si>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</si>
  <si>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</si>
  <si>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</si>
  <si>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</si>
  <si>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</si>
  <si>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</si>
  <si>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</si>
  <si>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</si>
  <si>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</si>
  <si>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</si>
  <si>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</si>
  <si>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</si>
  <si>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</si>
  <si>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</si>
  <si>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</si>
  <si>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</si>
  <si>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</si>
  <si>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</si>
  <si>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</si>
  <si>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</si>
  <si>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</si>
  <si>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</si>
  <si>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</si>
  <si>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</si>
  <si>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</si>
  <si>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</si>
  <si>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</si>
  <si>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</si>
  <si>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</si>
  <si>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</si>
  <si>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</si>
  <si>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</si>
  <si>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</si>
  <si>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</si>
  <si>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</si>
  <si>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</si>
  <si>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</si>
  <si>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</si>
  <si>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</si>
  <si>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</si>
  <si>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</si>
  <si>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</si>
  <si>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</si>
  <si>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</si>
  <si>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</si>
  <si>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</si>
  <si>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</si>
  <si>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</si>
  <si>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</si>
  <si>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</si>
  <si>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</si>
  <si>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</si>
  <si>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</si>
  <si>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</si>
  <si>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</si>
  <si>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</si>
  <si>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</si>
  <si>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</si>
  <si>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</si>
  <si>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</si>
  <si>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</si>
  <si>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</si>
  <si>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</si>
  <si>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</si>
  <si>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</si>
  <si>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</si>
  <si>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</si>
  <si>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</si>
  <si>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</si>
  <si>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</si>
  <si>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</si>
  <si>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</si>
  <si>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</si>
  <si>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</si>
  <si>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</si>
  <si>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</si>
  <si>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</si>
  <si>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</si>
  <si>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</si>
  <si>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</si>
  <si>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</si>
  <si>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</si>
  <si>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</si>
  <si>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</si>
  <si>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</si>
  <si>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</si>
  <si>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</si>
  <si>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</si>
  <si>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</si>
  <si>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</si>
  <si>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</si>
  <si>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</si>
  <si>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</si>
  <si>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</si>
  <si>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</si>
  <si>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</si>
  <si>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</si>
  <si>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</si>
  <si>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</si>
  <si>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</si>
  <si>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</si>
  <si>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</si>
  <si>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</si>
  <si>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</si>
  <si>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</si>
  <si>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</si>
  <si>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</si>
  <si>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</si>
  <si>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</si>
  <si>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</si>
  <si>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</si>
  <si>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</si>
  <si>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</si>
  <si>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</si>
  <si>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</si>
  <si>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</si>
  <si>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</si>
  <si>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</si>
  <si>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</si>
  <si>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</si>
  <si>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</si>
  <si>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</si>
  <si>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</si>
  <si>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</si>
  <si>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</si>
  <si>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</si>
  <si>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</si>
  <si>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</si>
  <si>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</si>
  <si>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</si>
  <si>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</si>
  <si>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</si>
  <si>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</si>
  <si>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</si>
  <si>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</si>
  <si>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</si>
  <si>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</si>
  <si>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</si>
  <si>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</si>
  <si>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</si>
  <si>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</si>
  <si>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</si>
  <si>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</si>
  <si>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</si>
  <si>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</si>
  <si>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</si>
  <si>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</si>
  <si>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</si>
  <si>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</si>
  <si>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</si>
  <si>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</si>
  <si>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</si>
  <si>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</si>
  <si>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</si>
  <si>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</si>
  <si>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</si>
  <si>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</si>
  <si>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</si>
  <si>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</si>
  <si>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</si>
  <si>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</si>
  <si>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</si>
  <si>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</si>
  <si>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</si>
  <si>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</si>
  <si>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</si>
  <si>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</si>
  <si>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</si>
  <si>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</si>
  <si>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</si>
  <si>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</si>
  <si>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</si>
  <si>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</si>
  <si>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</si>
  <si>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</si>
  <si>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</si>
  <si>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</si>
  <si>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</si>
  <si>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</si>
  <si>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</si>
  <si>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</si>
  <si>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</si>
  <si>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</si>
  <si>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</si>
  <si>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</si>
  <si>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</si>
  <si>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</si>
  <si>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</si>
  <si>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</si>
  <si>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</si>
  <si>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</si>
  <si>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</si>
  <si>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</si>
  <si>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</si>
  <si>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</si>
  <si>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</si>
  <si>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</si>
  <si>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</si>
  <si>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</si>
  <si>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</si>
  <si>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</si>
  <si>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</si>
  <si>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</si>
  <si>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</si>
  <si>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</si>
  <si>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</si>
  <si>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</si>
  <si>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</si>
  <si>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</si>
  <si>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</si>
  <si>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</si>
  <si>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</si>
  <si>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</si>
  <si>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</si>
  <si>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</si>
  <si>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</si>
  <si>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</si>
  <si>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</si>
  <si>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</si>
  <si>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</si>
  <si>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</si>
  <si>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</si>
  <si>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</si>
  <si>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</si>
  <si>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</si>
  <si>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</si>
  <si>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</si>
  <si>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</si>
  <si>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</si>
  <si>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</si>
  <si>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</si>
  <si>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</si>
  <si>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</si>
  <si>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</si>
  <si>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</si>
  <si>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</si>
  <si>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</si>
  <si>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</si>
  <si>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</si>
  <si>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</si>
  <si>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</si>
  <si>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</si>
  <si>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</si>
  <si>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</si>
  <si>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</si>
  <si>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</si>
  <si>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</si>
  <si>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</si>
  <si>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</si>
  <si>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</si>
  <si>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</si>
  <si>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</si>
  <si>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</si>
  <si>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</si>
  <si>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</si>
  <si>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</si>
  <si>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</si>
  <si>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</si>
  <si>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</si>
  <si>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</si>
  <si>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</si>
  <si>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</si>
  <si>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</si>
  <si>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</si>
  <si>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</si>
  <si>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</si>
  <si>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</si>
  <si>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</si>
  <si>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</si>
  <si>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</si>
  <si>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</si>
  <si>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</si>
  <si>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</si>
  <si>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</si>
  <si>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</si>
  <si>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</si>
  <si>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</si>
  <si>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</si>
  <si>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</si>
  <si>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</si>
  <si>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</si>
  <si>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</si>
  <si>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</si>
  <si>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</si>
  <si>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</si>
  <si>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</si>
  <si>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</si>
  <si>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</si>
  <si>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</si>
  <si>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</si>
  <si>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</si>
  <si>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</si>
  <si>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</si>
  <si>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</si>
  <si>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</si>
  <si>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</si>
  <si>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</si>
  <si>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</si>
  <si>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</si>
  <si>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</si>
  <si>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</si>
  <si>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</si>
  <si>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</si>
  <si>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</si>
  <si>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</si>
  <si>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</si>
  <si>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</si>
  <si>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</si>
  <si>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</si>
  <si>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</si>
  <si>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</si>
  <si>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</si>
  <si>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</si>
  <si>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</si>
  <si>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</si>
  <si>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</si>
  <si>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</si>
  <si>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</si>
  <si>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</si>
  <si>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</si>
  <si>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</si>
  <si>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</si>
  <si>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</si>
  <si>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</si>
  <si>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</si>
  <si>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</si>
  <si>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</si>
  <si>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</si>
  <si>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</si>
  <si>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</si>
  <si>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</si>
  <si>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</si>
  <si>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</si>
  <si>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</si>
  <si>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</si>
  <si>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</si>
  <si>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</si>
  <si>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</si>
  <si>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</si>
  <si>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</si>
  <si>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</si>
  <si>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</si>
  <si>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</si>
  <si>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</si>
  <si>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</si>
  <si>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</si>
  <si>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</si>
  <si>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</si>
  <si>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</si>
  <si>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</si>
  <si>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</si>
  <si>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</si>
  <si>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</si>
  <si>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</si>
  <si>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</si>
  <si>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</si>
  <si>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</si>
  <si>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</si>
  <si>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</si>
  <si>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</si>
  <si>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</si>
  <si>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</si>
  <si>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</si>
  <si>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</si>
  <si>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</si>
  <si>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</si>
  <si>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</si>
  <si>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</si>
  <si>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</si>
  <si>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</si>
  <si>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</si>
  <si>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</si>
  <si>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</si>
  <si>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</si>
  <si>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</si>
  <si>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</si>
  <si>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</si>
  <si>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</si>
  <si>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</si>
  <si>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</si>
  <si>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</si>
  <si>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</si>
  <si>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</si>
  <si>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</si>
  <si>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</si>
  <si>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</si>
  <si>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</si>
  <si>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</si>
  <si>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</si>
  <si>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</si>
  <si>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</si>
  <si>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</si>
  <si>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</si>
  <si>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</si>
  <si>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</si>
  <si>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</si>
  <si>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</si>
  <si>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</si>
  <si>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</si>
  <si>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</si>
  <si>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</si>
  <si>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</si>
  <si>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</si>
  <si>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</si>
  <si>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</si>
  <si>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</si>
  <si>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</si>
  <si>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</si>
  <si>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</si>
  <si>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</si>
  <si>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</si>
  <si>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</si>
  <si>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</si>
  <si>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</si>
  <si>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</si>
  <si>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</si>
  <si>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</si>
  <si>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</si>
  <si>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</si>
  <si>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</si>
  <si>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</si>
  <si>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</si>
  <si>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</si>
  <si>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</si>
  <si>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</si>
  <si>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</si>
  <si>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</si>
  <si>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</si>
  <si>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</si>
  <si>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</si>
  <si>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</si>
  <si>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</si>
  <si>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</si>
  <si>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</si>
  <si>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</si>
  <si>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</si>
  <si>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</si>
  <si>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</si>
  <si>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</si>
  <si>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</si>
  <si>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</si>
  <si>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</si>
  <si>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</si>
  <si>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</si>
  <si>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</si>
  <si>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</si>
  <si>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</si>
  <si>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</si>
  <si>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</si>
  <si>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</si>
  <si>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</si>
  <si>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</si>
  <si>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</si>
  <si>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</si>
  <si>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</si>
  <si>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</si>
  <si>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</si>
  <si>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</si>
  <si>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</si>
  <si>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</si>
  <si>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</si>
  <si>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</si>
  <si>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</si>
  <si>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</si>
  <si>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</si>
  <si>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</si>
  <si>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</si>
  <si>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</si>
  <si>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</si>
  <si>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</si>
  <si>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</si>
  <si>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</si>
  <si>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</si>
  <si>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</si>
  <si>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</si>
  <si>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</si>
  <si>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</si>
  <si>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</si>
  <si>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</si>
  <si>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</si>
  <si>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</si>
  <si>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</si>
  <si>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</si>
  <si>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</si>
  <si>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</si>
  <si>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</si>
  <si>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</si>
  <si>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</si>
  <si>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</si>
  <si>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</si>
  <si>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</si>
  <si>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</si>
  <si>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</si>
  <si>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</si>
  <si>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</si>
  <si>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</si>
  <si>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</si>
  <si>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</si>
  <si>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</si>
  <si>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</si>
  <si>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</si>
  <si>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</si>
  <si>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</si>
  <si>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</si>
  <si>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</si>
  <si>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</si>
  <si>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</si>
  <si>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</si>
  <si>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</si>
  <si>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</si>
  <si>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</si>
  <si>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</si>
  <si>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</si>
  <si>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</si>
  <si>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</si>
  <si>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</si>
  <si>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</si>
  <si>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</si>
  <si>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</si>
  <si>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</si>
  <si>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</si>
  <si>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</si>
  <si>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</si>
  <si>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</si>
  <si>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</si>
  <si>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</si>
  <si>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</si>
  <si>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</si>
  <si>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</si>
  <si>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</si>
  <si>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</si>
  <si>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</si>
  <si>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</si>
  <si>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</si>
  <si>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</si>
  <si>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</si>
  <si>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</si>
  <si>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</si>
  <si>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</si>
  <si>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</si>
  <si>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</si>
  <si>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</si>
  <si>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</si>
  <si>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</si>
  <si>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</si>
  <si>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</si>
  <si>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</si>
  <si>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</si>
  <si>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</si>
  <si>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</si>
  <si>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</si>
  <si>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</si>
  <si>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</si>
  <si>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</si>
  <si>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</si>
  <si>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</si>
  <si>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</si>
  <si>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</si>
  <si>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</si>
  <si>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</si>
  <si>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</si>
  <si>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</si>
  <si>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</si>
  <si>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</si>
  <si>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</si>
  <si>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</si>
  <si>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</si>
  <si>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</si>
  <si>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</si>
  <si>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</si>
  <si>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</si>
  <si>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</si>
  <si>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</si>
  <si>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</si>
  <si>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</si>
  <si>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</si>
  <si>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</si>
  <si>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</si>
  <si>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</si>
  <si>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</si>
  <si>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</si>
  <si>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</si>
  <si>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</si>
  <si>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</si>
  <si>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</si>
  <si>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</si>
  <si>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</si>
  <si>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</si>
  <si>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</si>
  <si>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</si>
  <si>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</si>
  <si>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</si>
  <si>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</si>
  <si>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</si>
  <si>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</si>
  <si>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</si>
  <si>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</si>
  <si>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</si>
  <si>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</si>
  <si>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</si>
  <si>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</si>
  <si>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</si>
  <si>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</si>
  <si>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</si>
  <si>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</si>
  <si>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</si>
  <si>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</si>
  <si>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</si>
  <si>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</si>
  <si>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</si>
  <si>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</si>
  <si>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</si>
  <si>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</si>
  <si>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</si>
  <si>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</si>
  <si>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</si>
  <si>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</si>
  <si>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</si>
  <si>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</si>
  <si>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</si>
  <si>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</si>
  <si>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</si>
  <si>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</si>
  <si>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</si>
  <si>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</si>
  <si>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</si>
  <si>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</si>
  <si>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</si>
  <si>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</si>
  <si>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</si>
  <si>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</si>
  <si>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</si>
  <si>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</si>
  <si>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</si>
  <si>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</si>
  <si>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</si>
  <si>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</si>
  <si>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</si>
  <si>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</si>
  <si>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</si>
  <si>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</si>
  <si>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</si>
  <si>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</si>
  <si>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</si>
  <si>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</si>
  <si>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</si>
  <si>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</si>
  <si>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</si>
  <si>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</si>
  <si>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</si>
  <si>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</si>
  <si>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</si>
  <si>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</si>
  <si>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</si>
  <si>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</si>
  <si>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</si>
  <si>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</si>
  <si>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</si>
  <si>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</si>
  <si>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</si>
  <si>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</si>
  <si>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</si>
  <si>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</si>
  <si>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</si>
  <si>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</si>
  <si>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</si>
  <si>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</si>
  <si>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</si>
  <si>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</si>
  <si>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</si>
  <si>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</si>
  <si>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</si>
  <si>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</si>
  <si>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</si>
  <si>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</si>
  <si>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</si>
  <si>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</si>
  <si>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</si>
  <si>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</si>
  <si>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</si>
  <si>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</si>
  <si>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</si>
  <si>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</si>
  <si>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</si>
  <si>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</si>
  <si>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</si>
  <si>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</si>
  <si>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</si>
  <si>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</si>
  <si>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</si>
  <si>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</si>
  <si>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</si>
  <si>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</si>
  <si>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</si>
  <si>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</si>
  <si>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</si>
  <si>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</si>
  <si>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</si>
  <si>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</si>
  <si>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</si>
  <si>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</si>
  <si>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</si>
  <si>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</si>
  <si>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</si>
  <si>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</si>
  <si>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</si>
  <si>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</si>
  <si>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</si>
  <si>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</si>
  <si>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</si>
  <si>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</si>
  <si>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</si>
  <si>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</si>
  <si>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</si>
  <si>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</si>
  <si>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</si>
  <si>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</si>
  <si>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</si>
  <si>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</si>
  <si>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</si>
  <si>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</si>
  <si>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</si>
  <si>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</si>
  <si>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</si>
  <si>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</si>
  <si>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</si>
  <si>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</si>
  <si>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</si>
  <si>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</si>
  <si>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</si>
  <si>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</si>
  <si>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</si>
  <si>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</si>
  <si>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</si>
  <si>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</si>
  <si>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</si>
  <si>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</si>
  <si>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</si>
  <si>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</si>
  <si>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</si>
  <si>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</si>
  <si>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</si>
  <si>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</si>
  <si>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</si>
  <si>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</si>
  <si>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</si>
  <si>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</si>
  <si>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</si>
  <si>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</si>
  <si>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</si>
  <si>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</si>
  <si>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</si>
  <si>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</si>
  <si>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</si>
  <si>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</si>
  <si>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</si>
  <si>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</si>
  <si>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</si>
  <si>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</si>
  <si>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</si>
  <si>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</si>
  <si>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</si>
  <si>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</si>
  <si>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</si>
  <si>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</si>
  <si>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</si>
  <si>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</si>
  <si>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</si>
  <si>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</si>
  <si>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</si>
  <si>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</si>
  <si>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</si>
  <si>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</si>
  <si>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</si>
  <si>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</si>
  <si>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</si>
  <si>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</si>
  <si>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</si>
  <si>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</si>
  <si>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</si>
  <si>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</si>
  <si>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</si>
  <si>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</si>
  <si>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</si>
  <si>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</si>
  <si>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</si>
  <si>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</si>
  <si>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</si>
  <si>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</si>
  <si>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</si>
  <si>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</si>
  <si>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</si>
  <si>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</si>
  <si>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</si>
  <si>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</si>
  <si>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</si>
  <si>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</si>
  <si>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</si>
  <si>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</si>
  <si>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</si>
  <si>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</si>
  <si>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</si>
  <si>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</si>
  <si>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</si>
  <si>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</si>
  <si>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</si>
  <si>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</si>
  <si>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</si>
  <si>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</si>
  <si>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</si>
  <si>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</si>
  <si>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</si>
  <si>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</si>
  <si>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</si>
  <si>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</si>
  <si>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</si>
  <si>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</si>
  <si>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</si>
  <si>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</si>
  <si>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</si>
  <si>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</si>
  <si>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</si>
  <si>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</si>
  <si>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</si>
  <si>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</si>
  <si>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</si>
  <si>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</si>
  <si>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</si>
  <si>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</si>
  <si>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</si>
  <si>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</si>
  <si>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</si>
  <si>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</si>
  <si>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</si>
  <si>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</si>
  <si>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</si>
  <si>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</si>
  <si>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</si>
  <si>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</si>
  <si>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</si>
  <si>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</si>
  <si>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</si>
  <si>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</si>
  <si>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</si>
  <si>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</si>
  <si>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</si>
  <si>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</si>
  <si>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</si>
  <si>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</si>
  <si>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</si>
  <si>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</si>
  <si>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</si>
  <si>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</si>
  <si>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</si>
  <si>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</si>
  <si>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</si>
  <si>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</si>
  <si>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</si>
  <si>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</si>
  <si>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</si>
  <si>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</si>
  <si>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</si>
  <si>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</si>
  <si>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</si>
  <si>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</si>
  <si>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</si>
  <si>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</si>
  <si>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</si>
  <si>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</si>
  <si>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</si>
  <si>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</si>
  <si>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</si>
  <si>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</si>
  <si>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</si>
  <si>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</si>
  <si>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</si>
  <si>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</si>
  <si>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</si>
  <si>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</si>
  <si>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</si>
  <si>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</si>
  <si>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</si>
  <si>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</si>
  <si>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</si>
  <si>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</si>
  <si>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</si>
  <si>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</si>
  <si>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</si>
  <si>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</si>
  <si>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</si>
  <si>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</si>
  <si>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</si>
  <si>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</si>
  <si>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</si>
  <si>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</si>
  <si>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</si>
  <si>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</si>
  <si>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</si>
  <si>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</si>
  <si>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</si>
  <si>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</si>
  <si>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</si>
  <si>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</si>
  <si>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</si>
  <si>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</si>
  <si>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</si>
  <si>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</si>
  <si>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</si>
  <si>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</si>
  <si>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</si>
  <si>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</si>
  <si>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</si>
  <si>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</si>
  <si>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</si>
  <si>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</si>
  <si>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</si>
  <si>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</si>
  <si>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</si>
  <si>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</si>
  <si>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</si>
  <si>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</si>
  <si>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</si>
  <si>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</si>
  <si>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</si>
  <si>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</si>
  <si>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</si>
  <si>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</si>
  <si>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</si>
  <si>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</si>
  <si>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</si>
  <si>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</si>
  <si>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</si>
  <si>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</si>
  <si>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</si>
  <si>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</si>
  <si>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</si>
  <si>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</si>
  <si>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</si>
  <si>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</si>
  <si>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</si>
  <si>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</si>
  <si>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</si>
  <si>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</si>
  <si>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</si>
  <si>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</si>
  <si>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</si>
  <si>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</si>
  <si>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</si>
  <si>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</si>
  <si>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</si>
  <si>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</si>
  <si>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</si>
  <si>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</si>
  <si>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</si>
  <si>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</si>
  <si>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</si>
  <si>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</si>
  <si>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</si>
  <si>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</si>
  <si>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</si>
  <si>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</si>
  <si>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</si>
  <si>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</si>
  <si>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</si>
  <si>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</si>
  <si>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</si>
  <si>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</si>
  <si>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</si>
  <si>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</si>
  <si>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</si>
  <si>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</si>
  <si>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</si>
  <si>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</si>
  <si>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</si>
  <si>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</si>
  <si>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</si>
  <si>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</si>
  <si>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</si>
  <si>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</si>
  <si>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</si>
  <si>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</si>
  <si>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</si>
  <si>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</si>
  <si>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</si>
  <si>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</si>
  <si>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</si>
  <si>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</si>
  <si>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</si>
  <si>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</si>
  <si>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</si>
  <si>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</si>
  <si>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</si>
  <si>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</si>
  <si>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</si>
  <si>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</si>
  <si>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</si>
  <si>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</si>
  <si>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</si>
  <si>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</si>
  <si>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</si>
  <si>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</si>
  <si>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</si>
  <si>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</si>
  <si>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</si>
  <si>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</si>
  <si>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</si>
  <si>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</si>
  <si>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</si>
  <si>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</si>
  <si>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</si>
  <si>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</si>
  <si>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</si>
  <si>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</si>
  <si>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</si>
  <si>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</si>
  <si>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</si>
  <si>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</si>
  <si>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</si>
  <si>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</si>
  <si>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</si>
  <si>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</si>
  <si>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</si>
  <si>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</si>
  <si>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</si>
  <si>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</si>
  <si>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</si>
  <si>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</si>
  <si>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</si>
  <si>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</si>
  <si>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</si>
  <si>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</si>
  <si>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</si>
  <si>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</si>
  <si>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</si>
  <si>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</si>
  <si>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</si>
  <si>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</si>
  <si>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</si>
  <si>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</si>
  <si>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</si>
  <si>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</si>
  <si>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</si>
  <si>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</si>
  <si>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</si>
  <si>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</si>
  <si>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</si>
  <si>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</si>
  <si>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</si>
  <si>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</si>
  <si>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</si>
  <si>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</si>
  <si>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</si>
  <si>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</si>
  <si>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</si>
  <si>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</si>
  <si>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</si>
  <si>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</si>
  <si>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</si>
  <si>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</si>
  <si>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</si>
  <si>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</si>
  <si>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</si>
  <si>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</si>
  <si>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</si>
  <si>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</si>
  <si>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</si>
  <si>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</si>
  <si>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</si>
  <si>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</si>
  <si>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</si>
  <si>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</si>
  <si>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</si>
  <si>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</si>
  <si>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</si>
  <si>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</si>
  <si>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</si>
  <si>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</si>
  <si>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</si>
  <si>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</si>
  <si>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</si>
  <si>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</si>
  <si>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</si>
  <si>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</si>
  <si>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</si>
  <si>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</si>
  <si>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</si>
  <si>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</si>
  <si>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</si>
  <si>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</si>
  <si>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</si>
  <si>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</si>
  <si>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</si>
  <si>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</si>
  <si>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</si>
  <si>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</si>
  <si>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</si>
  <si>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</si>
  <si>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</si>
  <si>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</si>
  <si>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</si>
  <si>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</si>
  <si>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</si>
  <si>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</si>
  <si>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</si>
  <si>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</si>
  <si>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</si>
  <si>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</si>
  <si>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</si>
  <si>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</si>
  <si>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</si>
  <si>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</si>
  <si>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</si>
  <si>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</si>
  <si>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</si>
  <si>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</si>
  <si>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</si>
  <si>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</si>
  <si>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</si>
  <si>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</si>
  <si>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</si>
  <si>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</si>
  <si>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</si>
  <si>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</si>
  <si>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</si>
  <si>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</si>
  <si>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</si>
  <si>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</si>
  <si>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</si>
  <si>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</si>
  <si>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</si>
  <si>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</si>
  <si>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</si>
  <si>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</si>
  <si>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</si>
  <si>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</si>
  <si>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</si>
  <si>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</si>
  <si>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</si>
  <si>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</si>
  <si>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</si>
  <si>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</si>
  <si>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</si>
  <si>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</si>
  <si>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</si>
  <si>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</si>
  <si>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</si>
  <si>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</si>
  <si>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</si>
  <si>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</si>
  <si>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</si>
  <si>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</si>
  <si>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</si>
  <si>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</si>
  <si>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</si>
  <si>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</si>
  <si>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</si>
  <si>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</si>
  <si>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</si>
  <si>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</si>
  <si>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</si>
  <si>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</si>
  <si>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</si>
  <si>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</si>
  <si>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</si>
  <si>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</si>
  <si>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</si>
  <si>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</si>
  <si>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</si>
  <si>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</si>
  <si>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</si>
  <si>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</si>
  <si>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</si>
  <si>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</si>
  <si>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</si>
  <si>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</si>
  <si>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</si>
  <si>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</si>
  <si>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</si>
  <si>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</si>
  <si>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</si>
  <si>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</si>
  <si>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</si>
  <si>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</si>
  <si>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</si>
  <si>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</si>
  <si>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</si>
  <si>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</si>
  <si>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</si>
  <si>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</si>
  <si>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</si>
  <si>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</si>
  <si>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</si>
  <si>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</si>
  <si>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</si>
  <si>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</si>
  <si>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</si>
  <si>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</si>
  <si>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</si>
  <si>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</si>
  <si>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</si>
  <si>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</si>
  <si>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</si>
  <si>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</si>
  <si>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</si>
  <si>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</si>
  <si>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</si>
  <si>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</si>
  <si>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</si>
  <si>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</si>
  <si>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</si>
  <si>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</si>
  <si>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</si>
  <si>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</si>
  <si>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</si>
  <si>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</si>
  <si>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</si>
  <si>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</si>
  <si>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</si>
  <si>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</si>
  <si>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</si>
  <si>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</si>
  <si>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</si>
  <si>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</si>
  <si>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</si>
  <si>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</si>
  <si>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</si>
  <si>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</si>
  <si>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</si>
  <si>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</si>
  <si>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</si>
  <si>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</si>
  <si>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</si>
  <si>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</si>
  <si>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</si>
  <si>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</si>
  <si>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</si>
  <si>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</si>
  <si>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</si>
  <si>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</si>
  <si>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</si>
  <si>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</si>
  <si>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</si>
  <si>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</si>
  <si>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</si>
  <si>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</si>
  <si>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</si>
  <si>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</si>
  <si>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</si>
  <si>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</si>
  <si>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</si>
  <si>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</si>
  <si>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</si>
  <si>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</si>
  <si>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</si>
  <si>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</si>
  <si>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</si>
  <si>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</si>
  <si>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</si>
  <si>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</si>
  <si>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</si>
  <si>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</si>
  <si>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</si>
  <si>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</si>
  <si>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</si>
  <si>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</si>
  <si>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</si>
  <si>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</si>
  <si>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</si>
  <si>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</si>
  <si>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</si>
  <si>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</si>
  <si>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</si>
  <si>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</si>
  <si>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</si>
  <si>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</si>
  <si>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</si>
  <si>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</si>
  <si>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</si>
  <si>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</si>
  <si>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</si>
  <si>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</si>
  <si>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</si>
  <si>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</si>
  <si>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</si>
  <si>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</si>
  <si>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</si>
  <si>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</si>
  <si>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</si>
  <si>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</si>
  <si>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</si>
  <si>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</si>
  <si>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</si>
  <si>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</si>
  <si>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</si>
  <si>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</si>
  <si>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</si>
  <si>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</si>
  <si>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</si>
  <si>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</si>
  <si>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</si>
  <si>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</si>
  <si>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</si>
  <si>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</si>
  <si>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</si>
  <si>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</si>
  <si>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</si>
  <si>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</si>
  <si>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</si>
  <si>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</si>
  <si>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</si>
  <si>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</si>
  <si>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</si>
  <si>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</si>
  <si>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</si>
  <si>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</si>
  <si>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</si>
  <si>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</si>
  <si>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</si>
  <si>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</si>
  <si>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</si>
  <si>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</si>
  <si>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</si>
  <si>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</si>
  <si>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</si>
  <si>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</si>
  <si>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</si>
  <si>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</si>
  <si>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</si>
  <si>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</si>
  <si>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</si>
  <si>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</si>
  <si>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</si>
  <si>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</si>
  <si>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</si>
  <si>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</si>
  <si>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</si>
  <si>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</si>
  <si>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</si>
  <si>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</si>
  <si>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</si>
  <si>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</si>
  <si>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</si>
  <si>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</si>
  <si>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</si>
  <si>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</si>
  <si>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</si>
  <si>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</si>
  <si>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</si>
  <si>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</si>
  <si>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</si>
  <si>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</si>
  <si>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</si>
  <si>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</si>
  <si>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</si>
  <si>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</si>
  <si>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</si>
  <si>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</si>
  <si>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</si>
  <si>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</si>
  <si>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</si>
  <si>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</si>
  <si>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</si>
  <si>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</si>
  <si>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</si>
  <si>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</si>
  <si>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</si>
  <si>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</si>
  <si>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</si>
  <si>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</si>
  <si>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</si>
  <si>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</si>
  <si>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</si>
  <si>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</si>
  <si>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</si>
  <si>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</si>
  <si>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</si>
  <si>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</si>
  <si>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</si>
  <si>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</si>
  <si>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</si>
  <si>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</si>
  <si>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</si>
  <si>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</si>
  <si>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</si>
  <si>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</si>
  <si>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</si>
  <si>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</si>
  <si>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</si>
  <si>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</si>
  <si>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</si>
  <si>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</si>
  <si>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</si>
  <si>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</si>
  <si>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</si>
  <si>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</si>
  <si>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</si>
  <si>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</si>
  <si>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</si>
  <si>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</si>
  <si>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</si>
  <si>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</si>
  <si>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</si>
  <si>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</si>
  <si>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</si>
  <si>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</si>
  <si>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</si>
  <si>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</si>
  <si>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</si>
  <si>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</si>
  <si>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</si>
  <si>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</si>
  <si>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</si>
  <si>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</si>
  <si>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</si>
  <si>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</si>
  <si>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</si>
  <si>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</si>
  <si>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</si>
  <si>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</si>
  <si>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</si>
  <si>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</si>
  <si>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</si>
  <si>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</si>
  <si>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</si>
  <si>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</si>
  <si>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</si>
  <si>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</si>
  <si>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</si>
  <si>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</si>
  <si>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</si>
  <si>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</si>
  <si>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</si>
  <si>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</si>
  <si>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</si>
  <si>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</si>
  <si>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</si>
  <si>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</si>
  <si>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</si>
  <si>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</si>
  <si>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</si>
  <si>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</si>
  <si>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</si>
  <si>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</si>
  <si>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</si>
  <si>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</si>
  <si>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</si>
  <si>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</si>
  <si>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</si>
  <si>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</si>
  <si>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</si>
  <si>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</si>
  <si>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</si>
  <si>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</si>
  <si>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</si>
  <si>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</si>
  <si>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</si>
  <si>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</si>
  <si>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</si>
  <si>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</si>
  <si>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</si>
  <si>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</si>
  <si>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</si>
  <si>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</si>
  <si>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</si>
  <si>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</si>
  <si>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</si>
  <si>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</si>
  <si>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</si>
  <si>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</si>
  <si>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</si>
  <si>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</si>
  <si>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</si>
  <si>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</si>
  <si>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</si>
  <si>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</si>
  <si>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</si>
  <si>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</si>
  <si>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</si>
  <si>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</si>
  <si>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</si>
  <si>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</si>
  <si>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</si>
  <si>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</si>
  <si>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</si>
  <si>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</si>
  <si>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</si>
  <si>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</si>
  <si>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</si>
  <si>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</si>
  <si>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</si>
  <si>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</si>
  <si>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</si>
  <si>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</si>
  <si>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</si>
  <si>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</si>
  <si>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</si>
  <si>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</si>
  <si>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</si>
  <si>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</si>
  <si>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</si>
  <si>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</si>
  <si>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</si>
  <si>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</si>
  <si>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</si>
  <si>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</si>
  <si>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</si>
  <si>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</si>
  <si>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</si>
  <si>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</si>
  <si>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</si>
  <si>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</si>
  <si>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</si>
  <si>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</si>
  <si>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</si>
  <si>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</si>
  <si>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</si>
  <si>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</si>
  <si>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</si>
  <si>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</si>
  <si>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</si>
  <si>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</si>
  <si>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</si>
  <si>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</si>
  <si>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</si>
  <si>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</si>
  <si>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</si>
  <si>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</si>
  <si>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</si>
  <si>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</si>
  <si>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</si>
  <si>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</si>
  <si>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</si>
  <si>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</si>
  <si>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</si>
  <si>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</si>
  <si>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</si>
  <si>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</si>
  <si>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</si>
  <si>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</si>
  <si>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</si>
  <si>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</si>
  <si>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</si>
  <si>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</si>
  <si>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</si>
  <si>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</si>
  <si>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</si>
  <si>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</si>
  <si>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</si>
  <si>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</si>
  <si>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</si>
  <si>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</si>
  <si>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</si>
  <si>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</si>
  <si>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</si>
  <si>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</si>
  <si>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</si>
  <si>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</si>
  <si>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</si>
  <si>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</si>
  <si>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</si>
  <si>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</si>
  <si>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</si>
  <si>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</si>
  <si>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</si>
  <si>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</si>
  <si>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</si>
  <si>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</si>
  <si>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</si>
  <si>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</si>
  <si>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</si>
  <si>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</si>
  <si>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</si>
  <si>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</si>
  <si>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</si>
  <si>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</si>
  <si>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</si>
  <si>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</si>
  <si>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</si>
  <si>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</si>
  <si>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</si>
  <si>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</si>
  <si>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</si>
  <si>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</si>
  <si>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</si>
  <si>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</si>
  <si>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</si>
  <si>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</si>
  <si>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</si>
  <si>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</si>
  <si>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</si>
  <si>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</si>
  <si>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</si>
  <si>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</si>
  <si>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</si>
  <si>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</si>
  <si>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</si>
  <si>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</si>
  <si>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</si>
  <si>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</si>
  <si>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</si>
  <si>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</si>
  <si>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</si>
  <si>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</si>
  <si>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</si>
  <si>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</si>
  <si>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</si>
  <si>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</si>
  <si>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</si>
  <si>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</si>
  <si>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</si>
  <si>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</si>
  <si>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</si>
  <si>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</si>
  <si>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</si>
  <si>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</si>
  <si>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</si>
  <si>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</si>
  <si>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</si>
  <si>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</si>
  <si>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</si>
  <si>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</si>
  <si>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</si>
  <si>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</si>
  <si>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</si>
  <si>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</si>
  <si>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</si>
  <si>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</si>
  <si>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</si>
  <si>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</si>
  <si>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</si>
  <si>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</si>
  <si>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</si>
  <si>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</si>
  <si>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</si>
  <si>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</si>
  <si>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</si>
  <si>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</si>
  <si>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</si>
  <si>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</si>
  <si>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</si>
  <si>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</si>
  <si>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</si>
  <si>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</si>
  <si>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</si>
  <si>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</si>
  <si>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</si>
  <si>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</si>
  <si>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</si>
  <si>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</si>
  <si>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</si>
  <si>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</si>
  <si>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</si>
  <si>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</si>
  <si>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</si>
  <si>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</si>
  <si>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</si>
  <si>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</si>
  <si>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</si>
  <si>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</si>
  <si>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</si>
  <si>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</si>
  <si>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</si>
  <si>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</si>
  <si>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</si>
  <si>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</si>
  <si>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</si>
  <si>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</si>
  <si>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</si>
  <si>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</si>
  <si>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</si>
  <si>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</si>
  <si>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</si>
  <si>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</si>
  <si>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</si>
  <si>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</si>
  <si>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</si>
  <si>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</si>
  <si>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</si>
  <si>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</si>
  <si>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</si>
  <si>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</si>
  <si>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</si>
  <si>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</si>
  <si>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</si>
  <si>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</si>
  <si>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</si>
  <si>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</si>
  <si>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</si>
  <si>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</si>
  <si>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</si>
  <si>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</si>
  <si>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</si>
  <si>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</si>
  <si>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</si>
  <si>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</si>
  <si>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</si>
  <si>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</si>
  <si>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</si>
  <si>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</si>
  <si>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</si>
  <si>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</si>
  <si>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</si>
  <si>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</si>
  <si>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</si>
  <si>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</si>
  <si>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</si>
  <si>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</si>
  <si>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</si>
  <si>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</si>
  <si>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</si>
  <si>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</si>
  <si>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</si>
  <si>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</si>
  <si>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</si>
  <si>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</si>
  <si>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</si>
  <si>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</si>
  <si>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</si>
  <si>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</si>
  <si>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</si>
  <si>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</si>
  <si>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</si>
  <si>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</si>
  <si>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</si>
  <si>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</si>
  <si>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</si>
  <si>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</si>
  <si>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</si>
  <si>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</si>
  <si>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</si>
  <si>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</si>
  <si>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</si>
  <si>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</si>
  <si>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</si>
  <si>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</si>
  <si>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</si>
  <si>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</si>
  <si>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</si>
  <si>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</si>
  <si>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</si>
  <si>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</si>
  <si>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</si>
  <si>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</si>
  <si>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</si>
  <si>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</si>
  <si>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</si>
  <si>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</si>
  <si>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</si>
  <si>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</si>
  <si>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</si>
  <si>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</si>
  <si>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</si>
  <si>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</si>
  <si>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</si>
  <si>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</si>
  <si>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</si>
  <si>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</si>
  <si>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</si>
  <si>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</si>
  <si>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</si>
  <si>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</si>
  <si>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</si>
  <si>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</si>
  <si>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</si>
  <si>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</si>
  <si>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</si>
  <si>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</si>
  <si>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</si>
  <si>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</si>
  <si>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</si>
  <si>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</si>
  <si>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</si>
  <si>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</si>
  <si>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</si>
  <si>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</si>
  <si>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</si>
  <si>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</si>
  <si>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</si>
  <si>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</si>
  <si>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</si>
  <si>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</si>
  <si>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</si>
  <si>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</si>
  <si>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</si>
  <si>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</si>
  <si>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</si>
  <si>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</si>
  <si>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</si>
  <si>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</si>
  <si>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</si>
  <si>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</si>
  <si>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</si>
  <si>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</si>
  <si>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</si>
  <si>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</si>
  <si>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</si>
  <si>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</si>
  <si>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</si>
  <si>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</si>
  <si>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</si>
  <si>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</si>
  <si>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</si>
  <si>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</si>
  <si>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</si>
  <si>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</si>
  <si>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</si>
  <si>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</si>
  <si>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</si>
  <si>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</si>
  <si>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</si>
  <si>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</si>
  <si>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</si>
  <si>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</si>
  <si>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</si>
  <si>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</si>
  <si>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</si>
  <si>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</si>
  <si>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</si>
  <si>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</si>
  <si>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</si>
  <si>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</si>
  <si>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</si>
  <si>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</si>
  <si>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</si>
  <si>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</si>
  <si>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</si>
  <si>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</si>
  <si>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</si>
  <si>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</si>
  <si>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</si>
  <si>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</si>
  <si>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</si>
  <si>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</si>
  <si>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</si>
  <si>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</si>
  <si>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</si>
  <si>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</si>
  <si>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</si>
  <si>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</si>
  <si>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</si>
  <si>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</si>
  <si>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</si>
  <si>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</si>
  <si>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</si>
  <si>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</si>
  <si>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</si>
  <si>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</si>
  <si>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</si>
  <si>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</si>
  <si>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</si>
  <si>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</si>
  <si>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</si>
  <si>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</si>
  <si>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</si>
  <si>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</si>
  <si>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</si>
  <si>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</si>
  <si>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</si>
  <si>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</si>
  <si>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</si>
  <si>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</si>
  <si>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</si>
  <si>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</si>
  <si>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</si>
  <si>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</si>
  <si>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</si>
  <si>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</si>
  <si>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</si>
  <si>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</si>
  <si>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</si>
  <si>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</si>
  <si>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</si>
  <si>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</si>
  <si>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</si>
  <si>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</si>
  <si>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</si>
  <si>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</si>
  <si>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</si>
  <si>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</si>
  <si>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</si>
  <si>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</si>
  <si>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</si>
  <si>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</si>
  <si>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</si>
  <si>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</si>
  <si>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</si>
  <si>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</si>
  <si>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</si>
  <si>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</si>
  <si>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</si>
  <si>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</si>
  <si>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</si>
  <si>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</si>
  <si>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</si>
  <si>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</si>
  <si>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</si>
  <si>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</si>
  <si>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</si>
  <si>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</si>
  <si>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</si>
  <si>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</si>
  <si>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</si>
  <si>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</si>
  <si>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</si>
  <si>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</si>
  <si>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</si>
  <si>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</si>
  <si>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</si>
  <si>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</si>
  <si>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</si>
  <si>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</si>
  <si>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</si>
  <si>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</si>
  <si>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</si>
  <si>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</si>
  <si>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</si>
  <si>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</si>
  <si>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</si>
  <si>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</si>
  <si>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</si>
  <si>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</si>
  <si>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</si>
  <si>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</si>
  <si>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</si>
  <si>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</si>
  <si>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</si>
  <si>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</si>
  <si>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</si>
  <si>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</si>
  <si>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</si>
  <si>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</si>
  <si>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</si>
  <si>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</si>
  <si>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</si>
  <si>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</si>
  <si>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</si>
  <si>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</si>
  <si>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</si>
  <si>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</si>
  <si>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</si>
  <si>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</si>
  <si>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</si>
  <si>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</si>
  <si>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</si>
  <si>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</si>
  <si>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</si>
  <si>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</si>
  <si>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</si>
  <si>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</si>
  <si>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</si>
  <si>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</si>
  <si>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</si>
  <si>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</si>
  <si>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</si>
  <si>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</si>
  <si>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</si>
  <si>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</si>
  <si>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</si>
  <si>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</si>
  <si>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</si>
  <si>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</si>
  <si>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</si>
  <si>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</si>
  <si>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</si>
  <si>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</si>
  <si>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</si>
  <si>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</si>
  <si>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</si>
  <si>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</si>
  <si>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</si>
  <si>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</si>
  <si>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</si>
  <si>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</si>
  <si>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</si>
  <si>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</si>
  <si>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</si>
  <si>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</si>
  <si>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</si>
  <si>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</si>
  <si>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</si>
  <si>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</si>
  <si>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</si>
  <si>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</si>
  <si>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</si>
  <si>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</si>
  <si>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</si>
  <si>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</si>
  <si>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</si>
  <si>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</si>
  <si>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</si>
  <si>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</si>
  <si>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</si>
  <si>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</si>
  <si>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</si>
  <si>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</si>
  <si>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</si>
  <si>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</si>
  <si>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</si>
  <si>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</si>
  <si>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</si>
  <si>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</si>
  <si>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</si>
  <si>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</si>
  <si>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</si>
  <si>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</si>
  <si>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</si>
  <si>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</si>
  <si>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</si>
  <si>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</si>
  <si>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</si>
  <si>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</si>
  <si>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</si>
  <si>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</si>
  <si>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</si>
  <si>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</si>
  <si>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</si>
  <si>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</si>
  <si>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</si>
  <si>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</si>
  <si>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</si>
  <si>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</si>
  <si>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</si>
  <si>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</si>
  <si>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</si>
  <si>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</si>
  <si>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</si>
  <si>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</si>
  <si>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</si>
  <si>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</si>
  <si>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</si>
  <si>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</si>
  <si>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</si>
  <si>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</si>
  <si>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</si>
  <si>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</si>
  <si>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</si>
  <si>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</si>
  <si>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</si>
  <si>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</si>
  <si>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</si>
  <si>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</si>
  <si>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</si>
  <si>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</si>
  <si>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</si>
  <si>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</si>
  <si>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</si>
  <si>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</si>
  <si>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</si>
  <si>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</si>
  <si>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</si>
  <si>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</si>
  <si>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</si>
  <si>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</si>
  <si>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</si>
  <si>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</si>
  <si>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</si>
  <si>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</si>
  <si>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</si>
  <si>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</si>
  <si>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</si>
  <si>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</si>
  <si>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</si>
  <si>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</si>
  <si>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</si>
  <si>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</si>
  <si>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</si>
  <si>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</si>
  <si>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</si>
  <si>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</si>
  <si>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</si>
  <si>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</si>
  <si>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</si>
  <si>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</si>
  <si>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</si>
  <si>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</si>
  <si>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</si>
  <si>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</si>
  <si>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</si>
  <si>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</si>
  <si>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</si>
  <si>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</si>
  <si>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</si>
  <si>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</si>
  <si>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</si>
  <si>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</si>
  <si>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</si>
  <si>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</si>
  <si>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</si>
  <si>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</si>
  <si>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</si>
  <si>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</si>
  <si>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</si>
  <si>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</si>
  <si>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</si>
  <si>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</si>
  <si>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</si>
  <si>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</si>
  <si>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</si>
  <si>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</si>
  <si>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</si>
  <si>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</si>
  <si>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</si>
  <si>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</si>
  <si>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</si>
  <si>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</si>
  <si>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</si>
  <si>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</si>
  <si>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</si>
  <si>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</si>
  <si>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</si>
  <si>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</si>
  <si>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</si>
  <si>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</si>
  <si>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</si>
  <si>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</si>
  <si>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</si>
  <si>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</si>
  <si>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</si>
  <si>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</si>
  <si>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</si>
  <si>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</si>
  <si>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</si>
  <si>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</si>
  <si>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</si>
  <si>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</si>
  <si>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</si>
  <si>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</si>
  <si>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</si>
  <si>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</si>
  <si>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</si>
  <si>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</si>
  <si>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</si>
  <si>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</si>
  <si>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</si>
  <si>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</si>
  <si>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</si>
  <si>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</si>
  <si>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</si>
  <si>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</si>
  <si>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</si>
  <si>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</si>
  <si>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</si>
  <si>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</si>
  <si>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</si>
  <si>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</si>
  <si>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</si>
  <si>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</si>
  <si>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</si>
  <si>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</si>
  <si>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</si>
  <si>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</si>
  <si>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</si>
  <si>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</si>
  <si>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</si>
  <si>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</si>
  <si>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</si>
  <si>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</si>
  <si>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</si>
  <si>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</si>
  <si>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</si>
  <si>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</si>
  <si>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</si>
  <si>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</si>
  <si>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</si>
  <si>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</si>
  <si>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</si>
  <si>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</si>
  <si>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</si>
  <si>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</si>
  <si>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</si>
  <si>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</si>
  <si>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</si>
  <si>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</si>
  <si>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</si>
  <si>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</si>
  <si>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</si>
  <si>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</si>
  <si>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</si>
  <si>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</si>
  <si>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</si>
  <si>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</si>
  <si>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</si>
  <si>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</si>
  <si>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</si>
  <si>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</si>
  <si>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</si>
  <si>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</si>
  <si>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</si>
  <si>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</si>
  <si>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</si>
  <si>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</si>
  <si>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</si>
  <si>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</si>
  <si>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</si>
  <si>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</si>
  <si>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</si>
  <si>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</si>
  <si>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</si>
  <si>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</si>
  <si>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</si>
  <si>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</si>
  <si>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</si>
  <si>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</si>
  <si>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</si>
  <si>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</si>
  <si>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</si>
  <si>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</si>
  <si>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</si>
  <si>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</si>
  <si>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</si>
  <si>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</si>
  <si>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</si>
  <si>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</si>
  <si>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</si>
  <si>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</si>
  <si>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</si>
  <si>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</si>
  <si>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</si>
  <si>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</si>
  <si>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</si>
  <si>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</si>
  <si>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</si>
  <si>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</si>
  <si>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</si>
  <si>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</si>
  <si>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</si>
  <si>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</si>
  <si>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</si>
  <si>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</si>
  <si>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</si>
  <si>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</si>
  <si>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</si>
  <si>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</si>
  <si>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</si>
  <si>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</si>
  <si>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</si>
  <si>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</si>
  <si>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</si>
  <si>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</si>
  <si>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</si>
  <si>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</si>
  <si>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</si>
  <si>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</si>
  <si>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</si>
  <si>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</si>
  <si>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</si>
  <si>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</si>
  <si>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</si>
  <si>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</si>
  <si>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</si>
  <si>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</si>
  <si>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</si>
  <si>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</si>
  <si>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</si>
  <si>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</si>
  <si>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</si>
  <si>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</si>
  <si>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</si>
  <si>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</si>
  <si>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</si>
  <si>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</si>
  <si>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</si>
  <si>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</si>
  <si>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</si>
  <si>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</si>
  <si>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</si>
  <si>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</si>
  <si>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</si>
  <si>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</si>
  <si>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</si>
  <si>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</si>
  <si>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</si>
  <si>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</si>
  <si>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</si>
  <si>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</si>
  <si>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</si>
  <si>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</si>
  <si>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</si>
  <si>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</si>
  <si>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</si>
  <si>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</si>
  <si>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</si>
  <si>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</si>
  <si>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</si>
  <si>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</si>
  <si>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</si>
  <si>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</si>
  <si>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</si>
  <si>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</si>
  <si>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</si>
  <si>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</si>
  <si>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</si>
  <si>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</si>
  <si>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</si>
  <si>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</si>
  <si>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</si>
  <si>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</si>
  <si>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</si>
  <si>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</si>
  <si>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</si>
  <si>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</si>
  <si>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</si>
  <si>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</si>
  <si>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</si>
  <si>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</si>
  <si>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</si>
  <si>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</si>
  <si>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</si>
  <si>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</si>
  <si>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</si>
  <si>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</si>
  <si>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</si>
  <si>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</si>
  <si>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</si>
  <si>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</si>
  <si>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</si>
  <si>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</si>
  <si>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</si>
  <si>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</si>
  <si>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</si>
  <si>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</si>
  <si>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</si>
  <si>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</si>
  <si>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</si>
  <si>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</si>
  <si>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</si>
  <si>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</si>
  <si>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</si>
  <si>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</si>
  <si>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</si>
  <si>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</si>
  <si>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</si>
  <si>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</si>
  <si>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</si>
  <si>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</si>
  <si>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</si>
  <si>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</si>
  <si>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</si>
  <si>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</si>
  <si>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</si>
  <si>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</si>
  <si>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</si>
  <si>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</si>
  <si>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</si>
  <si>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</si>
  <si>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</si>
  <si>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</si>
  <si>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</si>
  <si>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</si>
  <si>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</si>
  <si>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</si>
  <si>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</si>
  <si>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</si>
  <si>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</si>
  <si>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</si>
  <si>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</si>
  <si>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</si>
  <si>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</si>
  <si>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</si>
  <si>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</si>
  <si>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</si>
  <si>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</si>
  <si>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</si>
  <si>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</si>
  <si>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</si>
  <si>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</si>
  <si>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</si>
  <si>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</si>
  <si>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</si>
  <si>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</si>
  <si>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</si>
  <si>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</si>
  <si>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</si>
  <si>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</si>
  <si>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</si>
  <si>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</si>
  <si>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</si>
  <si>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</si>
  <si>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</si>
  <si>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</si>
  <si>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</si>
  <si>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</si>
  <si>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</si>
  <si>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</si>
  <si>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</si>
  <si>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</si>
  <si>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</si>
  <si>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</si>
  <si>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</si>
  <si>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</si>
  <si>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</si>
  <si>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</si>
  <si>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</si>
  <si>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</si>
  <si>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</si>
  <si>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</si>
  <si>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</si>
  <si>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</si>
  <si>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</si>
  <si>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</si>
  <si>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</si>
  <si>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</si>
  <si>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</si>
  <si>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</si>
  <si>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</si>
  <si>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</si>
  <si>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</si>
  <si>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</si>
  <si>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</si>
  <si>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</si>
  <si>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</si>
  <si>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</si>
  <si>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</si>
  <si>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</si>
  <si>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</si>
  <si>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</si>
  <si>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</si>
  <si>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</si>
  <si>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</si>
  <si>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</si>
  <si>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</si>
  <si>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</si>
  <si>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</si>
  <si>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</si>
  <si>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</si>
  <si>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</si>
  <si>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</si>
  <si>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</si>
  <si>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</si>
  <si>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</si>
  <si>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</si>
  <si>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</si>
  <si>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</si>
  <si>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</si>
  <si>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</si>
  <si>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</si>
  <si>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</si>
  <si>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</si>
  <si>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</si>
  <si>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</si>
  <si>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</si>
  <si>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</si>
  <si>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</si>
  <si>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</si>
  <si>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</si>
  <si>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</si>
  <si>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</si>
  <si>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</si>
  <si>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</si>
  <si>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</si>
  <si>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</si>
  <si>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</si>
  <si>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</si>
  <si>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</si>
  <si>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</si>
  <si>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</si>
  <si>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</si>
  <si>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</si>
  <si>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</si>
  <si>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</si>
  <si>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</si>
  <si>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</si>
  <si>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</si>
  <si>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</si>
  <si>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</si>
  <si>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</si>
  <si>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</si>
  <si>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</si>
  <si>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</si>
  <si>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</si>
  <si>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</si>
  <si>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</si>
  <si>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</si>
  <si>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</si>
  <si>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</si>
  <si>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</si>
  <si>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</si>
  <si>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</si>
  <si>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</si>
  <si>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</si>
  <si>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</si>
  <si>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</si>
  <si>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</si>
  <si>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</si>
  <si>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</si>
  <si>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</si>
  <si>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</si>
  <si>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</si>
  <si>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</si>
  <si>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</si>
  <si>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</si>
  <si>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</si>
  <si>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</si>
  <si>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</si>
  <si>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</si>
  <si>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</si>
  <si>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</si>
  <si>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</si>
  <si>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</si>
  <si>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</si>
  <si>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</si>
  <si>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</si>
  <si>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</si>
  <si>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</si>
  <si>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</si>
  <si>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</si>
  <si>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</si>
  <si>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</si>
  <si>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</si>
  <si>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</si>
  <si>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</si>
  <si>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</si>
  <si>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</si>
  <si>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</si>
  <si>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</si>
  <si>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</si>
  <si>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</si>
  <si>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</si>
  <si>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</si>
  <si>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</si>
  <si>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</si>
  <si>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</si>
  <si>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</si>
  <si>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</si>
  <si>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</si>
  <si>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</si>
  <si>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</si>
  <si>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</si>
  <si>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</si>
  <si>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</si>
  <si>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</si>
  <si>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</si>
  <si>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</si>
  <si>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</si>
  <si>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</si>
  <si>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</si>
  <si>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</si>
  <si>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</si>
  <si>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</si>
  <si>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</si>
  <si>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</si>
  <si>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</si>
  <si>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</si>
  <si>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</si>
  <si>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</si>
  <si>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</si>
  <si>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</si>
  <si>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</si>
  <si>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</si>
  <si>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</si>
  <si>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</si>
  <si>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</si>
  <si>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</si>
  <si>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</si>
  <si>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</si>
  <si>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</si>
  <si>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</si>
  <si>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</si>
  <si>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</si>
  <si>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</si>
  <si>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</si>
  <si>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</si>
  <si>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</si>
  <si>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</si>
  <si>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</si>
  <si>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</si>
  <si>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</si>
  <si>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</si>
  <si>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</si>
  <si>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</si>
  <si>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</si>
  <si>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</si>
  <si>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</si>
  <si>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</si>
  <si>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</si>
  <si>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</si>
  <si>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</si>
  <si>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</si>
  <si>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</si>
  <si>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</si>
  <si>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</si>
  <si>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</si>
  <si>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</si>
  <si>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</si>
  <si>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</si>
  <si>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</si>
  <si>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</si>
  <si>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</si>
  <si>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</si>
  <si>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</si>
  <si>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</si>
  <si>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</si>
  <si>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</si>
  <si>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</si>
  <si>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</si>
  <si>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</si>
  <si>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</si>
  <si>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</si>
  <si>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</si>
  <si>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</si>
  <si>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</si>
  <si>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</si>
  <si>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</si>
  <si>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</si>
  <si>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</si>
  <si>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</si>
  <si>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</si>
  <si>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</si>
  <si>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</si>
  <si>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</si>
  <si>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</si>
  <si>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</si>
  <si>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</si>
  <si>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</si>
  <si>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</si>
  <si>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</si>
  <si>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</si>
  <si>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</si>
  <si>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</si>
  <si>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</si>
  <si>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</si>
  <si>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</si>
  <si>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</si>
  <si>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</si>
  <si>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</si>
  <si>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</si>
  <si>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</si>
  <si>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</si>
  <si>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</si>
  <si>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</si>
  <si>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</si>
  <si>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</si>
  <si>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</si>
  <si>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</si>
  <si>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</si>
  <si>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</si>
  <si>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</si>
  <si>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</si>
  <si>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</si>
  <si>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</si>
  <si>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</si>
  <si>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</si>
  <si>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</si>
  <si>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</si>
  <si>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</si>
  <si>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</si>
  <si>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</si>
  <si>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</si>
  <si>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</si>
  <si>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</si>
  <si>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</si>
  <si>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</si>
  <si>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</si>
  <si>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</si>
  <si>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</si>
  <si>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</si>
  <si>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</si>
  <si>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</si>
  <si>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</si>
  <si>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</si>
  <si>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</si>
  <si>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</si>
  <si>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</si>
  <si>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</si>
  <si>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</si>
  <si>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</si>
  <si>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</si>
  <si>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</si>
  <si>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</si>
  <si>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</si>
  <si>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</si>
  <si>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</si>
  <si>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</si>
  <si>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</si>
  <si>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</si>
  <si>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</si>
  <si>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</si>
  <si>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</si>
  <si>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</si>
  <si>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</si>
  <si>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</si>
  <si>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</si>
  <si>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</si>
  <si>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</si>
  <si>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</si>
  <si>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</si>
  <si>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</si>
  <si>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</si>
  <si>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</si>
  <si>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</si>
  <si>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</si>
  <si>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</si>
  <si>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</si>
  <si>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</si>
  <si>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</si>
  <si>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</si>
  <si>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</si>
  <si>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</si>
  <si>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</si>
  <si>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</si>
  <si>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</si>
  <si>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</si>
  <si>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</si>
  <si>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</si>
  <si>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</si>
  <si>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</si>
  <si>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</si>
  <si>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</si>
  <si>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</si>
  <si>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</si>
  <si>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</si>
  <si>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</si>
  <si>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</si>
  <si>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</si>
  <si>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</si>
  <si>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</si>
  <si>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</si>
  <si>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</si>
  <si>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</si>
  <si>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</si>
  <si>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</si>
  <si>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</si>
  <si>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</si>
  <si>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</si>
  <si>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</si>
  <si>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</si>
  <si>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</si>
  <si>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</si>
  <si>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</si>
  <si>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</si>
  <si>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</si>
  <si>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</si>
  <si>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</si>
  <si>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</si>
  <si>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</si>
  <si>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</si>
  <si>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</si>
  <si>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</si>
  <si>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</si>
  <si>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</si>
  <si>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</si>
  <si>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</si>
  <si>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</si>
  <si>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</si>
  <si>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</si>
  <si>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</si>
  <si>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</si>
  <si>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</si>
  <si>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</si>
  <si>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</si>
  <si>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</si>
  <si>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</si>
  <si>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</si>
  <si>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</si>
  <si>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</si>
  <si>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</si>
  <si>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</si>
  <si>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</si>
  <si>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</si>
  <si>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</si>
  <si>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</si>
  <si>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</si>
  <si>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</si>
  <si>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</si>
  <si>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</si>
  <si>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</si>
  <si>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</si>
  <si>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</si>
  <si>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</si>
  <si>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</si>
  <si>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</si>
  <si>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</si>
  <si>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</si>
  <si>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</si>
  <si>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</si>
  <si>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</si>
  <si>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</si>
  <si>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</si>
  <si>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</si>
  <si>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</si>
  <si>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</si>
  <si>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</si>
  <si>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</si>
  <si>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</si>
  <si>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</si>
  <si>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</si>
  <si>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</si>
  <si>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</si>
  <si>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</si>
  <si>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</si>
  <si>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</si>
  <si>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</si>
  <si>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</si>
  <si>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</si>
  <si>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</si>
  <si>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</si>
  <si>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</si>
  <si>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</si>
  <si>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</si>
  <si>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</si>
  <si>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</si>
  <si>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</si>
  <si>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</si>
  <si>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</si>
  <si>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</si>
  <si>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</si>
  <si>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</si>
  <si>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</si>
  <si>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</si>
  <si>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</si>
  <si>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</si>
  <si>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</si>
  <si>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</si>
  <si>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</si>
  <si>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</si>
  <si>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</si>
  <si>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</si>
  <si>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</si>
  <si>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</si>
  <si>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</si>
  <si>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</si>
  <si>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</si>
  <si>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</si>
  <si>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</si>
  <si>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</si>
  <si>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</si>
  <si>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</si>
  <si>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</si>
  <si>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</si>
  <si>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</si>
  <si>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</si>
  <si>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</si>
  <si>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</si>
  <si>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</si>
  <si>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</si>
  <si>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</si>
  <si>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</si>
  <si>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</si>
  <si>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</si>
  <si>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</si>
  <si>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</si>
  <si>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</si>
  <si>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</si>
  <si>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</si>
  <si>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</si>
  <si>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</si>
  <si>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</si>
  <si>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</si>
  <si>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</si>
  <si>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</si>
  <si>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</si>
  <si>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</si>
  <si>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</si>
  <si>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</si>
  <si>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</si>
  <si>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</si>
  <si>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</si>
  <si>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</si>
  <si>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</si>
  <si>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</si>
  <si>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</si>
  <si>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</si>
  <si>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</si>
  <si>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</si>
  <si>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</si>
  <si>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</si>
  <si>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</si>
  <si>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</si>
  <si>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</si>
  <si>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</si>
  <si>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</si>
  <si>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</si>
  <si>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</si>
  <si>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</si>
  <si>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</si>
  <si>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</si>
  <si>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</si>
  <si>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</si>
  <si>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</si>
  <si>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</si>
  <si>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</si>
  <si>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</si>
  <si>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</si>
  <si>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</si>
  <si>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</si>
  <si>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</si>
  <si>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</si>
  <si>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</si>
  <si>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</si>
  <si>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</si>
  <si>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</si>
  <si>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</si>
  <si>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</si>
  <si>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</si>
  <si>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</si>
  <si>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</si>
  <si>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</si>
  <si>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</si>
  <si>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</si>
  <si>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</si>
  <si>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</si>
  <si>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</si>
  <si>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</si>
  <si>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</si>
  <si>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</si>
  <si>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</si>
  <si>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</si>
  <si>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</si>
  <si>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</si>
  <si>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</si>
  <si>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</si>
  <si>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</si>
  <si>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</si>
  <si>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</si>
  <si>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</si>
  <si>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</si>
  <si>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</si>
  <si>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</si>
  <si>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</si>
  <si>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</si>
  <si>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</si>
  <si>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</si>
  <si>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</si>
  <si>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</si>
  <si>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</si>
  <si>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</si>
  <si>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</si>
  <si>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</si>
  <si>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</si>
  <si>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</si>
  <si>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</si>
  <si>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</si>
  <si>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</si>
  <si>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</si>
  <si>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</si>
  <si>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</si>
  <si>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</si>
  <si>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</si>
  <si>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</si>
  <si>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</si>
  <si>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</si>
  <si>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</si>
  <si>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</si>
  <si>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</si>
  <si>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</si>
  <si>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</si>
  <si>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</si>
  <si>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</si>
  <si>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</si>
  <si>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</si>
  <si>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</si>
  <si>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</si>
  <si>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</si>
  <si>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</si>
  <si>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</si>
  <si>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</si>
  <si>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</si>
  <si>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</si>
  <si>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</si>
  <si>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</si>
  <si>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</si>
  <si>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</si>
  <si>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</si>
  <si>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</si>
  <si>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</si>
  <si>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</si>
  <si>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</si>
  <si>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</si>
  <si>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</si>
  <si>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</si>
  <si>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</si>
  <si>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</si>
  <si>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</si>
  <si>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</si>
  <si>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</si>
  <si>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</si>
  <si>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</si>
  <si>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</si>
  <si>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</si>
  <si>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</si>
  <si>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</si>
  <si>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</si>
  <si>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</si>
  <si>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</si>
  <si>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</si>
  <si>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</si>
  <si>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</si>
  <si>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</si>
  <si>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</si>
  <si>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</si>
  <si>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</si>
  <si>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</si>
  <si>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</si>
  <si>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</si>
  <si>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</si>
  <si>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</si>
  <si>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</si>
  <si>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</si>
  <si>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</si>
  <si>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</si>
  <si>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</si>
  <si>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</si>
  <si>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</si>
  <si>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</si>
  <si>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</si>
  <si>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</si>
  <si>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</si>
  <si>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</si>
  <si>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</si>
  <si>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</si>
  <si>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</si>
  <si>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</si>
  <si>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</si>
  <si>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</si>
  <si>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</si>
  <si>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</si>
  <si>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</si>
  <si>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</si>
  <si>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</si>
  <si>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</si>
  <si>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</si>
  <si>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</si>
  <si>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</si>
  <si>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</si>
  <si>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</si>
  <si>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</si>
  <si>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</si>
  <si>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</si>
  <si>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</si>
  <si>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</si>
  <si>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</si>
  <si>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</si>
  <si>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</si>
  <si>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</si>
  <si>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</si>
  <si>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</si>
  <si>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</si>
  <si>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</si>
  <si>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</si>
  <si>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</si>
  <si>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</si>
  <si>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</si>
  <si>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</si>
  <si>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</si>
  <si>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</si>
  <si>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</si>
  <si>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</si>
  <si>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</si>
  <si>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</si>
  <si>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</si>
  <si>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</si>
  <si>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</si>
  <si>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</si>
  <si>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</si>
  <si>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</si>
  <si>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</si>
  <si>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</si>
  <si>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</si>
  <si>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</si>
  <si>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</si>
  <si>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</si>
  <si>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</si>
  <si>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</si>
  <si>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</si>
  <si>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</si>
  <si>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</si>
  <si>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</si>
  <si>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</si>
  <si>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</si>
  <si>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</si>
  <si>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</si>
  <si>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</si>
  <si>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</si>
  <si>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</si>
  <si>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</si>
  <si>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</si>
  <si>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</si>
  <si>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</si>
  <si>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</si>
  <si>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</si>
  <si>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</si>
  <si>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</si>
  <si>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</si>
  <si>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</si>
  <si>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</si>
  <si>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</si>
  <si>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</si>
  <si>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</si>
  <si>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</si>
  <si>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</si>
  <si>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</si>
  <si>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</si>
  <si>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</si>
  <si>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</si>
  <si>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</si>
  <si>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</si>
  <si>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</si>
  <si>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</si>
  <si>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</si>
  <si>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</si>
  <si>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</si>
  <si>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</si>
  <si>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</si>
  <si>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</si>
  <si>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</si>
  <si>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</si>
  <si>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</si>
  <si>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</si>
  <si>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</si>
  <si>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</si>
  <si>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</si>
  <si>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</si>
  <si>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</si>
  <si>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</si>
  <si>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</si>
  <si>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</si>
  <si>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</si>
  <si>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</si>
  <si>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</si>
  <si>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</si>
  <si>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</si>
  <si>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</si>
  <si>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</si>
  <si>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</si>
  <si>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</si>
  <si>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</si>
  <si>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</si>
  <si>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</si>
  <si>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</si>
  <si>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</si>
  <si>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</si>
  <si>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</si>
  <si>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</si>
  <si>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</si>
  <si>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</si>
  <si>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</si>
  <si>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</si>
  <si>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</si>
  <si>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</si>
  <si>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</si>
  <si>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</si>
  <si>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</si>
  <si>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</si>
  <si>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</si>
  <si>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</si>
  <si>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</si>
  <si>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</si>
  <si>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</si>
  <si>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</si>
  <si>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</si>
  <si>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</si>
  <si>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</si>
  <si>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</si>
  <si>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</si>
  <si>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</si>
  <si>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</si>
  <si>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</si>
  <si>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</si>
  <si>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</si>
  <si>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</si>
  <si>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</si>
  <si>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</si>
  <si>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</si>
  <si>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</si>
  <si>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</si>
  <si>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</si>
  <si>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</si>
  <si>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</si>
  <si>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</si>
  <si>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</si>
  <si>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</si>
  <si>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</si>
  <si>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</si>
  <si>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</si>
  <si>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</si>
  <si>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</si>
  <si>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</si>
  <si>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</si>
  <si>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</si>
  <si>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</si>
  <si>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</si>
  <si>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</si>
  <si>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</si>
  <si>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</si>
  <si>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</si>
  <si>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</si>
  <si>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</si>
  <si>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</si>
  <si>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</si>
  <si>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</si>
  <si>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</si>
  <si>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</si>
  <si>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</si>
  <si>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</si>
  <si>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</si>
  <si>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</si>
  <si>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</si>
  <si>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</si>
  <si>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</si>
  <si>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</si>
  <si>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</si>
  <si>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</si>
  <si>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</si>
  <si>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</si>
  <si>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</si>
  <si>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</si>
  <si>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</si>
  <si>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</si>
  <si>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</si>
  <si>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</si>
  <si>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</si>
  <si>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</si>
  <si>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</si>
  <si>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</si>
  <si>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</si>
  <si>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</si>
  <si>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</si>
  <si>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</si>
  <si>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</si>
  <si>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</si>
  <si>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</si>
  <si>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</si>
  <si>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</si>
  <si>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</si>
  <si>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</si>
  <si>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</si>
  <si>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</si>
  <si>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</si>
  <si>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</si>
  <si>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</si>
  <si>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</si>
  <si>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</si>
  <si>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</si>
  <si>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</si>
  <si>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</si>
  <si>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</si>
  <si>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</si>
  <si>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</si>
  <si>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</si>
  <si>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</si>
  <si>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</si>
  <si>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</si>
  <si>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</si>
  <si>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</si>
  <si>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</si>
  <si>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</si>
  <si>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</si>
  <si>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</si>
  <si>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</si>
  <si>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</si>
  <si>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</si>
  <si>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</si>
  <si>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</si>
  <si>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</si>
  <si>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</si>
  <si>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</si>
  <si>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</si>
  <si>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</si>
  <si>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</si>
  <si>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</si>
  <si>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</si>
  <si>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</si>
  <si>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</si>
  <si>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</si>
  <si>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</si>
  <si>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</si>
  <si>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</si>
  <si>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</si>
  <si>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</si>
  <si>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</si>
  <si>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</si>
  <si>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</si>
  <si>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</si>
  <si>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</si>
  <si>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</si>
  <si>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</si>
  <si>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</si>
  <si>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</si>
  <si>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</si>
  <si>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</si>
  <si>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</si>
  <si>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</si>
  <si>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</si>
  <si>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</si>
  <si>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</si>
  <si>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</si>
  <si>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</si>
  <si>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</si>
  <si>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</si>
  <si>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</si>
  <si>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</si>
  <si>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</si>
  <si>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</si>
  <si>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</si>
  <si>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</si>
  <si>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</si>
  <si>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</si>
  <si>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</si>
  <si>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</si>
  <si>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</si>
  <si>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</si>
  <si>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</si>
  <si>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</si>
  <si>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</si>
  <si>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</si>
  <si>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</si>
  <si>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</si>
  <si>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</si>
  <si>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</si>
  <si>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</si>
  <si>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</si>
  <si>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</si>
  <si>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</si>
  <si>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</si>
  <si>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</si>
  <si>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</si>
  <si>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</si>
  <si>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</si>
  <si>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</si>
  <si>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</si>
  <si>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</si>
  <si>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</si>
  <si>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</si>
  <si>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</si>
  <si>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</si>
  <si>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</si>
  <si>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</si>
  <si>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</si>
  <si>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</si>
  <si>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</si>
  <si>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</si>
  <si>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</si>
  <si>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</si>
  <si>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</si>
  <si>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</si>
  <si>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</si>
  <si>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</si>
  <si>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</si>
  <si>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</si>
  <si>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</si>
  <si>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</si>
  <si>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</si>
  <si>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</si>
  <si>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</si>
  <si>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</si>
  <si>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</si>
  <si>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</si>
  <si>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</si>
  <si>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</si>
  <si>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</si>
  <si>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</si>
  <si>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</si>
  <si>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</si>
  <si>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</si>
  <si>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</si>
  <si>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</si>
  <si>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</si>
  <si>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</si>
  <si>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</si>
  <si>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</si>
  <si>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</si>
  <si>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</si>
  <si>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</si>
  <si>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</si>
  <si>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</si>
  <si>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</si>
  <si>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</si>
  <si>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</si>
  <si>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</si>
  <si>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</si>
  <si>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</si>
  <si>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</si>
  <si>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</si>
  <si>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</si>
  <si>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</si>
  <si>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</si>
  <si>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</si>
  <si>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</si>
  <si>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</si>
  <si>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</si>
  <si>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</si>
  <si>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</si>
  <si>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</si>
  <si>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</si>
  <si>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</si>
  <si>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</si>
  <si>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</si>
  <si>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</si>
  <si>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</si>
  <si>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</si>
  <si>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</si>
  <si>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</si>
  <si>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</si>
  <si>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</si>
  <si>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</si>
  <si>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</si>
  <si>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</si>
  <si>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</si>
  <si>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</si>
  <si>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</si>
  <si>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</si>
  <si>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</si>
  <si>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</si>
  <si>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</si>
  <si>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</si>
  <si>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</si>
  <si>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</si>
  <si>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</si>
  <si>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</si>
  <si>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</si>
  <si>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</si>
  <si>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</si>
  <si>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</si>
  <si>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</si>
  <si>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</si>
  <si>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</si>
  <si>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</si>
  <si>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</si>
  <si>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</si>
  <si>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</si>
  <si>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</si>
  <si>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</si>
  <si>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</si>
  <si>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</si>
  <si>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</si>
  <si>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</si>
  <si>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</si>
  <si>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</si>
  <si>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</si>
  <si>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</si>
  <si>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</si>
  <si>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</si>
  <si>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</si>
  <si>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</si>
  <si>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</si>
  <si>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</si>
  <si>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</si>
  <si>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</si>
  <si>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</si>
  <si>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</si>
  <si>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</si>
  <si>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</si>
  <si>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</si>
  <si>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</si>
  <si>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</si>
  <si>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</si>
  <si>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</si>
  <si>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</si>
  <si>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</si>
  <si>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</si>
  <si>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</si>
  <si>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</si>
  <si>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</si>
  <si>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</si>
  <si>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</si>
  <si>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</si>
  <si>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</si>
  <si>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</si>
  <si>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</si>
  <si>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</si>
  <si>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</si>
  <si>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</si>
  <si>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</si>
  <si>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</si>
  <si>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</si>
  <si>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</si>
  <si>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</si>
  <si>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</si>
  <si>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</si>
  <si>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</si>
  <si>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</si>
  <si>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</si>
  <si>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</si>
  <si>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</si>
  <si>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</si>
  <si>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</si>
  <si>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</si>
  <si>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</si>
  <si>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</si>
  <si>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</si>
  <si>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</si>
  <si>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</si>
  <si>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</si>
  <si>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</si>
  <si>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</si>
  <si>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</si>
  <si>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</si>
  <si>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</si>
  <si>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</si>
  <si>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</si>
  <si>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</si>
  <si>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</si>
  <si>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</si>
  <si>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</si>
  <si>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</si>
  <si>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</si>
  <si>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</si>
  <si>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</si>
  <si>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</si>
  <si>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</si>
  <si>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</si>
  <si>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</si>
  <si>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</si>
  <si>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</si>
  <si>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</si>
  <si>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</si>
  <si>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</si>
  <si>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</si>
  <si>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</si>
  <si>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</si>
  <si>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</si>
  <si>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</si>
  <si>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</si>
  <si>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</si>
  <si>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</si>
  <si>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</si>
  <si>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</si>
  <si>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</si>
  <si>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</si>
  <si>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</si>
  <si>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</si>
  <si>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</si>
  <si>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</si>
  <si>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</si>
  <si>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</si>
  <si>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</si>
  <si>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</si>
  <si>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</si>
  <si>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</si>
  <si>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</si>
  <si>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</si>
  <si>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</si>
  <si>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</si>
  <si>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</si>
  <si>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</si>
  <si>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</si>
  <si>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</si>
  <si>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</si>
  <si>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</si>
  <si>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</si>
  <si>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</si>
  <si>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</si>
  <si>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</si>
  <si>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</si>
  <si>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</si>
  <si>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</si>
  <si>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</si>
  <si>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</si>
  <si>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</si>
  <si>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</si>
  <si>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</si>
  <si>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</si>
  <si>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</si>
  <si>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</si>
  <si>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</si>
  <si>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</si>
  <si>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</si>
  <si>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</si>
  <si>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</si>
  <si>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</si>
  <si>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</si>
  <si>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</si>
  <si>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</si>
  <si>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</si>
  <si>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</si>
  <si>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</si>
  <si>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</si>
  <si>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</si>
  <si>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</si>
  <si>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</si>
  <si>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</si>
  <si>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</si>
  <si>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</si>
  <si>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</si>
  <si>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</si>
  <si>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</si>
  <si>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</si>
  <si>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</si>
  <si>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</si>
  <si>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</si>
  <si>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</si>
  <si>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</si>
  <si>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</si>
  <si>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</si>
  <si>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</si>
  <si>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</si>
  <si>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</si>
  <si>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</si>
  <si>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</si>
  <si>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</si>
  <si>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</si>
  <si>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</si>
  <si>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</si>
  <si>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</si>
  <si>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</si>
  <si>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</si>
  <si>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</si>
  <si>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</si>
  <si>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</si>
  <si>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</si>
  <si>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</si>
  <si>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</si>
  <si>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</si>
  <si>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</si>
  <si>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</si>
  <si>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</si>
  <si>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</si>
  <si>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</si>
  <si>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</si>
  <si>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</si>
  <si>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</si>
  <si>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</si>
  <si>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</si>
  <si>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</si>
  <si>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</si>
  <si>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</si>
  <si>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</si>
  <si>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</si>
  <si>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</si>
  <si>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</si>
  <si>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</si>
  <si>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</si>
  <si>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</si>
  <si>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</si>
  <si>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</si>
  <si>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</si>
  <si>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</si>
  <si>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</si>
  <si>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</si>
  <si>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</si>
  <si>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</si>
  <si>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</si>
  <si>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</si>
  <si>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</si>
  <si>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</si>
  <si>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</si>
  <si>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</si>
  <si>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</si>
  <si>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</si>
  <si>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</si>
  <si>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</si>
  <si>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</si>
  <si>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</si>
  <si>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</si>
  <si>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</si>
  <si>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</si>
  <si>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</si>
  <si>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</si>
  <si>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</si>
  <si>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</si>
  <si>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</si>
  <si>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</si>
  <si>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</si>
  <si>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</si>
  <si>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</si>
  <si>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</si>
  <si>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</si>
  <si>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</si>
  <si>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</si>
  <si>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</si>
  <si>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</si>
  <si>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</si>
  <si>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</si>
  <si>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</si>
  <si>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</si>
  <si>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</si>
  <si>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</si>
  <si>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</si>
  <si>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</si>
  <si>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</si>
  <si>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</si>
  <si>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</si>
  <si>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</si>
  <si>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</si>
  <si>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</si>
  <si>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</si>
  <si>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</si>
  <si>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</si>
  <si>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</si>
  <si>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</si>
  <si>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</si>
  <si>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</si>
  <si>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</si>
  <si>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</si>
  <si>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</si>
  <si>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</si>
  <si>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</si>
  <si>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</si>
  <si>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</si>
  <si>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</si>
  <si>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</si>
  <si>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</si>
  <si>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</si>
  <si>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</si>
  <si>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</si>
  <si>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</si>
  <si>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</si>
  <si>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</si>
  <si>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</si>
  <si>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</si>
  <si>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</si>
  <si>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</si>
  <si>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</si>
  <si>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</si>
  <si>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</si>
  <si>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</si>
  <si>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</si>
  <si>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</si>
  <si>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</si>
  <si>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</si>
  <si>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</si>
  <si>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</si>
  <si>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</si>
  <si>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</si>
  <si>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</si>
  <si>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</si>
  <si>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</si>
  <si>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</si>
  <si>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</si>
  <si>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</si>
  <si>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</si>
  <si>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</si>
  <si>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</si>
  <si>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</si>
  <si>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</si>
  <si>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</si>
  <si>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</si>
  <si>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</si>
  <si>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</si>
  <si>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</si>
  <si>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</si>
  <si>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</si>
  <si>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</si>
  <si>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</si>
  <si>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</si>
  <si>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</si>
  <si>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</si>
  <si>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</si>
  <si>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</si>
  <si>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</si>
  <si>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</si>
  <si>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</si>
  <si>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</si>
  <si>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</si>
  <si>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</si>
  <si>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</si>
  <si>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</si>
  <si>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</si>
  <si>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</si>
  <si>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</si>
  <si>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</si>
  <si>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</si>
  <si>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</si>
  <si>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</si>
  <si>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</si>
  <si>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</si>
  <si>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</si>
  <si>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</si>
  <si>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</si>
  <si>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</si>
  <si>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</si>
  <si>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</si>
  <si>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</si>
  <si>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</si>
  <si>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</si>
  <si>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</si>
  <si>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</si>
  <si>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</si>
  <si>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</si>
  <si>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</si>
  <si>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</si>
  <si>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</si>
  <si>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</si>
  <si>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</si>
  <si>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</si>
  <si>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</si>
  <si>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</si>
  <si>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</si>
  <si>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</si>
  <si>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</si>
  <si>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</si>
  <si>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</si>
  <si>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</si>
  <si>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</si>
  <si>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</si>
  <si>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</si>
  <si>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</si>
  <si>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</si>
  <si>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</si>
  <si>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</si>
  <si>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</si>
  <si>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</si>
  <si>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</si>
  <si>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</si>
  <si>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</si>
  <si>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</si>
  <si>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</si>
  <si>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</si>
  <si>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</si>
  <si>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</si>
  <si>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</si>
  <si>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</si>
  <si>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</si>
  <si>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</si>
  <si>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</si>
  <si>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</si>
  <si>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</si>
  <si>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</si>
  <si>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</si>
  <si>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</si>
  <si>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</si>
  <si>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</si>
  <si>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</si>
  <si>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</si>
  <si>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</si>
  <si>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</si>
  <si>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</si>
  <si>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</si>
  <si>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</si>
  <si>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</si>
  <si>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</si>
  <si>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</si>
  <si>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</si>
  <si>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</si>
  <si>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</si>
  <si>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</si>
  <si>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</si>
  <si>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</si>
  <si>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</si>
  <si>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</si>
  <si>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</si>
  <si>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</si>
  <si>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</si>
  <si>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</si>
  <si>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</si>
  <si>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</si>
  <si>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</si>
  <si>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</si>
  <si>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</si>
  <si>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</si>
  <si>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</si>
  <si>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</si>
  <si>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</si>
  <si>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</si>
  <si>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</si>
  <si>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</si>
  <si>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</si>
  <si>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</si>
  <si>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</si>
  <si>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</si>
  <si>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</si>
  <si>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</si>
  <si>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</si>
  <si>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</si>
  <si>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</si>
  <si>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</si>
  <si>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</si>
  <si>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</si>
  <si>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</si>
  <si>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</si>
  <si>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</si>
  <si>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</si>
  <si>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</si>
  <si>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</si>
  <si>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</si>
  <si>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</si>
  <si>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</si>
  <si>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</si>
  <si>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</si>
  <si>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</si>
  <si>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</si>
  <si>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</si>
  <si>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</si>
  <si>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</si>
  <si>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</si>
  <si>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</si>
  <si>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</si>
  <si>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</si>
  <si>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</si>
  <si>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</si>
  <si>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</si>
  <si>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</si>
  <si>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</si>
  <si>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</si>
  <si>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</si>
  <si>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</si>
  <si>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</si>
  <si>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</si>
  <si>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</si>
  <si>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</si>
  <si>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</si>
  <si>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</si>
  <si>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</si>
  <si>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</si>
  <si>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</si>
  <si>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</si>
  <si>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</si>
  <si>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</si>
  <si>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</si>
  <si>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</si>
  <si>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</si>
  <si>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</si>
  <si>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</si>
  <si>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</si>
  <si>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</si>
  <si>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</si>
  <si>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</si>
  <si>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</si>
  <si>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</si>
  <si>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</si>
  <si>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</si>
  <si>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</si>
  <si>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</si>
  <si>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</si>
  <si>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</si>
  <si>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</si>
  <si>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</si>
  <si>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</si>
  <si>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</si>
  <si>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</si>
  <si>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</si>
  <si>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</si>
  <si>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</si>
  <si>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</si>
  <si>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</si>
  <si>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</si>
  <si>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</si>
  <si>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</si>
  <si>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</si>
  <si>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</si>
  <si>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</si>
  <si>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</si>
  <si>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</si>
  <si>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</si>
  <si>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</si>
  <si>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</si>
  <si>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</si>
  <si>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</si>
  <si>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</si>
  <si>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</si>
  <si>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</si>
  <si>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</si>
  <si>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</si>
  <si>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</si>
  <si>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</si>
  <si>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</si>
  <si>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</si>
  <si>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</si>
  <si>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</si>
  <si>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</si>
  <si>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</si>
  <si>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</si>
  <si>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</si>
  <si>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</si>
  <si>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</si>
  <si>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</si>
  <si>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</si>
  <si>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</si>
  <si>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</si>
  <si>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</si>
  <si>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</si>
  <si>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</si>
  <si>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</si>
  <si>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</si>
  <si>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</si>
  <si>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</si>
  <si>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</si>
  <si>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</si>
  <si>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</si>
  <si>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</si>
  <si>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</si>
  <si>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</si>
  <si>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</si>
  <si>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</si>
  <si>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</si>
  <si>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</si>
  <si>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</si>
  <si>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</si>
  <si>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</si>
  <si>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</si>
  <si>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</si>
  <si>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</si>
  <si>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</si>
  <si>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</si>
  <si>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</si>
  <si>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</si>
  <si>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</si>
  <si>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</si>
  <si>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</si>
  <si>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</si>
  <si>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</si>
  <si>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</si>
  <si>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</si>
  <si>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</si>
  <si>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</si>
  <si>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</si>
  <si>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</si>
  <si>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</si>
  <si>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</si>
  <si>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</si>
  <si>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</si>
  <si>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</si>
  <si>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</si>
  <si>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</si>
  <si>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</si>
  <si>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</si>
  <si>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</si>
  <si>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</si>
  <si>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</si>
  <si>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</si>
  <si>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</si>
  <si>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</si>
  <si>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</si>
  <si>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</si>
  <si>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</si>
  <si>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</si>
  <si>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</si>
  <si>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</si>
  <si>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</si>
  <si>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</si>
  <si>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</si>
  <si>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</si>
  <si>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</si>
  <si>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</si>
  <si>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</si>
  <si>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</si>
  <si>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</si>
  <si>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</si>
  <si>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</si>
  <si>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</si>
  <si>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</si>
  <si>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</si>
  <si>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</si>
  <si>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</si>
  <si>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</si>
  <si>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</si>
  <si>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</si>
  <si>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</si>
  <si>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</si>
  <si>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</si>
  <si>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</si>
  <si>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</si>
  <si>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</si>
  <si>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</si>
  <si>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</si>
  <si>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</si>
  <si>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</si>
  <si>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</si>
  <si>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</si>
  <si>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</si>
  <si>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</si>
  <si>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</si>
  <si>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</si>
  <si>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</si>
  <si>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</si>
  <si>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</si>
  <si>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</si>
  <si>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</si>
  <si>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</si>
  <si>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</si>
  <si>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</si>
  <si>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</si>
  <si>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</si>
  <si>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</si>
  <si>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</si>
  <si>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</si>
  <si>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</si>
  <si>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</si>
  <si>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</si>
  <si>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</si>
  <si>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</si>
  <si>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</si>
  <si>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</si>
  <si>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</si>
  <si>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</si>
  <si>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</si>
  <si>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</si>
  <si>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</si>
  <si>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</si>
  <si>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</si>
  <si>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</si>
  <si>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</si>
  <si>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</si>
  <si>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</si>
  <si>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</si>
  <si>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</si>
  <si>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</si>
  <si>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</si>
  <si>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</si>
  <si>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</si>
  <si>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</si>
  <si>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</si>
  <si>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</si>
  <si>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</si>
  <si>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</si>
  <si>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</si>
  <si>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</si>
  <si>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</si>
  <si>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</si>
  <si>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</si>
  <si>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</si>
  <si>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</si>
  <si>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</si>
  <si>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</si>
  <si>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</si>
  <si>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</si>
  <si>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</si>
  <si>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</si>
  <si>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</si>
  <si>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</si>
  <si>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</si>
  <si>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</si>
  <si>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</si>
  <si>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</si>
  <si>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</si>
  <si>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</si>
  <si>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</si>
  <si>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</si>
  <si>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</si>
  <si>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</si>
  <si>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</si>
  <si>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</si>
  <si>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</si>
  <si>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</si>
  <si>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</si>
  <si>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</si>
  <si>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</si>
  <si>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</si>
  <si>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</si>
  <si>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</si>
  <si>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</si>
  <si>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</si>
  <si>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</si>
  <si>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</si>
  <si>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</si>
  <si>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</si>
  <si>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</si>
  <si>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</si>
  <si>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</si>
  <si>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</si>
  <si>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</si>
  <si>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</si>
  <si>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</si>
  <si>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</si>
  <si>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</si>
  <si>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</si>
  <si>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</si>
  <si>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</si>
  <si>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</si>
  <si>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</si>
  <si>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</si>
  <si>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</si>
  <si>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</si>
  <si>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</si>
  <si>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</si>
  <si>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</si>
  <si>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</si>
  <si>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</si>
  <si>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</si>
  <si>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</si>
  <si>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</si>
  <si>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</si>
  <si>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</si>
  <si>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</si>
  <si>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</si>
  <si>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</si>
  <si>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</si>
  <si>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</si>
  <si>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</si>
  <si>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</si>
  <si>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</si>
  <si>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</si>
  <si>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</si>
  <si>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</si>
  <si>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</si>
  <si>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</si>
  <si>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</si>
  <si>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</si>
  <si>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</si>
  <si>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</si>
  <si>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</si>
  <si>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</si>
  <si>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</si>
  <si>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</si>
  <si>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</si>
  <si>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</si>
  <si>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</si>
  <si>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</si>
  <si>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</si>
  <si>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</si>
  <si>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</si>
  <si>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</si>
  <si>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</si>
  <si>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</si>
  <si>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</si>
  <si>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</si>
  <si>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</si>
  <si>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</si>
  <si>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</si>
  <si>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</si>
  <si>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</si>
  <si>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</si>
  <si>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</si>
  <si>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</si>
  <si>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</si>
  <si>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</si>
  <si>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</si>
  <si>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</si>
  <si>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</si>
  <si>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</si>
  <si>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</si>
  <si>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</si>
  <si>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</si>
  <si>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</si>
  <si>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</si>
  <si>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</si>
  <si>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</si>
  <si>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</si>
  <si>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</si>
  <si>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</si>
  <si>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</si>
  <si>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</si>
  <si>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</si>
  <si>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</si>
  <si>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</si>
  <si>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</si>
  <si>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</si>
  <si>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</si>
  <si>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</si>
  <si>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</si>
  <si>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</si>
  <si>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</si>
  <si>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</si>
  <si>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</si>
  <si>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</si>
  <si>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</si>
  <si>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</si>
  <si>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</si>
  <si>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</si>
  <si>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</si>
  <si>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</si>
  <si>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</si>
  <si>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</si>
  <si>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</si>
  <si>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</si>
  <si>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</si>
  <si>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</si>
  <si>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</si>
  <si>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</si>
  <si>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</si>
  <si>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</si>
  <si>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</si>
  <si>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</si>
  <si>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</si>
  <si>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</si>
  <si>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</si>
  <si>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</si>
  <si>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</si>
  <si>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</si>
  <si>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</si>
  <si>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</si>
  <si>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</si>
  <si>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</si>
  <si>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</si>
  <si>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</si>
  <si>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</si>
  <si>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</si>
  <si>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</si>
  <si>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</si>
  <si>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</si>
  <si>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</si>
  <si>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</si>
  <si>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</si>
  <si>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</si>
  <si>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</si>
  <si>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</si>
  <si>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</si>
  <si>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</si>
  <si>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</si>
  <si>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</si>
  <si>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</si>
  <si>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</si>
  <si>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</si>
  <si>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</si>
  <si>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</si>
  <si>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</si>
  <si>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</si>
  <si>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</si>
  <si>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</si>
  <si>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</si>
  <si>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</si>
  <si>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</si>
  <si>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</si>
  <si>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</si>
  <si>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</si>
  <si>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</si>
  <si>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</si>
  <si>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</si>
  <si>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</si>
  <si>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</si>
  <si>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</si>
  <si>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</si>
  <si>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</si>
  <si>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</si>
  <si>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</si>
  <si>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</si>
  <si>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</si>
  <si>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</si>
  <si>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</si>
  <si>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</si>
  <si>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</si>
  <si>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</si>
  <si>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</si>
  <si>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</si>
  <si>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</si>
  <si>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</si>
  <si>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</si>
  <si>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</si>
  <si>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</si>
  <si>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</si>
  <si>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</si>
  <si>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</si>
  <si>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</si>
  <si>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</si>
  <si>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</si>
  <si>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</si>
  <si>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</si>
  <si>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</si>
  <si>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</si>
  <si>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</si>
  <si>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</si>
  <si>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</si>
  <si>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</si>
  <si>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</si>
  <si>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</si>
  <si>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</si>
  <si>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</si>
  <si>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</si>
  <si>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</si>
  <si>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</si>
  <si>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</si>
  <si>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</si>
  <si>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</si>
  <si>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</si>
  <si>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</si>
  <si>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</si>
  <si>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</si>
  <si>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</si>
  <si>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</si>
  <si>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</si>
  <si>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</si>
  <si>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</si>
  <si>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</si>
  <si>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</si>
  <si>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</si>
  <si>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</si>
  <si>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</si>
  <si>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</si>
  <si>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</si>
  <si>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</si>
  <si>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</si>
  <si>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</si>
  <si>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</si>
  <si>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</si>
  <si>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</si>
  <si>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</si>
  <si>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</si>
  <si>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</si>
  <si>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</si>
  <si>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</si>
  <si>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</si>
  <si>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</si>
  <si>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</si>
  <si>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</si>
  <si>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</si>
  <si>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</si>
  <si>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</si>
  <si>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</si>
  <si>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</si>
  <si>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</si>
  <si>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</si>
  <si>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</si>
  <si>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</si>
  <si>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</si>
  <si>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</si>
  <si>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</si>
  <si>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</si>
  <si>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</si>
  <si>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</si>
  <si>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</si>
  <si>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</si>
  <si>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</si>
  <si>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</si>
  <si>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</si>
  <si>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</si>
  <si>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</si>
  <si>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</si>
  <si>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</si>
  <si>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</si>
  <si>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</si>
  <si>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</si>
  <si>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</si>
  <si>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</si>
  <si>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</si>
  <si>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</si>
  <si>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</si>
  <si>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</si>
  <si>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</si>
  <si>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</si>
  <si>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</si>
  <si>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</si>
  <si>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</si>
  <si>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</si>
  <si>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</si>
  <si>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</si>
  <si>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</si>
  <si>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</si>
  <si>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</si>
  <si>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</si>
  <si>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</si>
  <si>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</si>
  <si>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</si>
  <si>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</si>
  <si>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</si>
  <si>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</si>
  <si>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</si>
  <si>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</si>
  <si>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</si>
  <si>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</si>
  <si>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</si>
  <si>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</si>
  <si>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</si>
  <si>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</si>
  <si>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</si>
  <si>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</si>
  <si>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</si>
  <si>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</si>
  <si>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</si>
  <si>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</si>
  <si>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</si>
  <si>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</si>
  <si>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</si>
  <si>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</si>
  <si>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</si>
  <si>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</si>
  <si>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</si>
  <si>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</si>
  <si>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</si>
  <si>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</si>
  <si>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</si>
  <si>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</si>
  <si>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</si>
  <si>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</si>
  <si>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</si>
  <si>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</si>
  <si>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</si>
  <si>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</si>
  <si>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</si>
  <si>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</si>
  <si>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</si>
  <si>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</si>
  <si>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</si>
  <si>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</si>
  <si>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</si>
  <si>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</si>
  <si>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</si>
  <si>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</si>
  <si>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</si>
  <si>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</si>
  <si>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</si>
  <si>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</si>
  <si>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</si>
  <si>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</si>
  <si>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</si>
  <si>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</si>
  <si>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</si>
  <si>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</si>
  <si>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</si>
  <si>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</si>
  <si>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</si>
  <si>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</si>
  <si>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</si>
  <si>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</si>
  <si>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</si>
  <si>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</si>
  <si>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</si>
  <si>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</si>
  <si>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</si>
  <si>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</si>
  <si>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</si>
  <si>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</si>
  <si>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</si>
  <si>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</si>
  <si>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</si>
  <si>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</si>
  <si>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</si>
  <si>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</si>
  <si>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</si>
  <si>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</si>
  <si>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</si>
  <si>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</si>
  <si>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</si>
  <si>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</si>
  <si>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</si>
  <si>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</si>
  <si>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</si>
  <si>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</si>
  <si>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</si>
  <si>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</si>
  <si>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</si>
  <si>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</si>
  <si>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</si>
  <si>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</si>
  <si>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</si>
  <si>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</si>
  <si>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</si>
  <si>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</si>
  <si>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</si>
  <si>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</si>
  <si>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</si>
  <si>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</si>
  <si>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</si>
  <si>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</si>
  <si>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</si>
  <si>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</si>
  <si>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</si>
  <si>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</si>
  <si>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</si>
  <si>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</si>
  <si>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</si>
  <si>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</si>
  <si>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</si>
  <si>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</si>
  <si>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</si>
  <si>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</si>
  <si>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</si>
  <si>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</si>
  <si>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</si>
  <si>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</si>
  <si>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</si>
  <si>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</si>
  <si>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</si>
  <si>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</si>
  <si>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</si>
  <si>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</si>
  <si>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</si>
  <si>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</si>
  <si>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</si>
  <si>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</si>
  <si>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</si>
  <si>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</si>
  <si>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</si>
  <si>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</si>
  <si>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</si>
  <si>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</si>
  <si>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</si>
  <si>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</si>
  <si>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</si>
  <si>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</si>
  <si>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</si>
  <si>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</si>
  <si>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</si>
  <si>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</si>
  <si>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</si>
  <si>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</si>
  <si>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</si>
  <si>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</si>
  <si>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</si>
  <si>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</si>
  <si>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</si>
  <si>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</si>
  <si>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</si>
  <si>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</si>
  <si>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</si>
  <si>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</si>
  <si>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</si>
  <si>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</si>
  <si>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</si>
  <si>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</si>
  <si>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</si>
  <si>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</si>
  <si>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</si>
  <si>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</si>
  <si>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</si>
  <si>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</si>
  <si>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</si>
  <si>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</si>
  <si>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</si>
  <si>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</si>
  <si>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</si>
  <si>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</si>
  <si>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</si>
  <si>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</si>
  <si>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</si>
  <si>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</si>
  <si>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</si>
  <si>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</si>
  <si>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</si>
  <si>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</si>
  <si>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</si>
  <si>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</si>
  <si>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</si>
  <si>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</si>
  <si>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</si>
  <si>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</si>
  <si>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</si>
  <si>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</si>
  <si>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</si>
  <si>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</si>
  <si>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</si>
  <si>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</si>
  <si>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</si>
  <si>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</si>
  <si>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</si>
  <si>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</si>
  <si>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</si>
  <si>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</si>
  <si>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</si>
  <si>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</si>
  <si>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</si>
  <si>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</si>
  <si>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</si>
  <si>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</si>
  <si>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</si>
  <si>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</si>
  <si>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</si>
  <si>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</si>
  <si>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</si>
  <si>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</si>
  <si>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</si>
  <si>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</si>
  <si>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</si>
  <si>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</si>
  <si>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</si>
  <si>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</si>
  <si>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</si>
  <si>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</si>
  <si>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</si>
  <si>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</si>
  <si>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</si>
  <si>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</si>
  <si>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</si>
  <si>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</si>
  <si>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</si>
  <si>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</si>
  <si>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</si>
  <si>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</si>
  <si>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</si>
  <si>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</si>
  <si>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</si>
  <si>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</si>
  <si>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</si>
  <si>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</si>
  <si>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</si>
  <si>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</si>
  <si>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</si>
  <si>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</si>
  <si>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</si>
  <si>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</si>
  <si>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</si>
  <si>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</si>
  <si>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</si>
  <si>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</si>
  <si>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</si>
  <si>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</si>
  <si>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</si>
  <si>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</si>
  <si>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</si>
  <si>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</si>
  <si>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</si>
  <si>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</si>
  <si>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</si>
  <si>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</si>
  <si>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</si>
  <si>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</si>
  <si>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</si>
  <si>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</si>
  <si>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</si>
  <si>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</si>
  <si>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</si>
  <si>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</si>
  <si>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</si>
  <si>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</si>
  <si>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</si>
  <si>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</si>
  <si>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</si>
  <si>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</si>
  <si>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</si>
  <si>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</si>
  <si>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</si>
  <si>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</si>
  <si>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</si>
  <si>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</si>
  <si>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</si>
  <si>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</si>
  <si>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</si>
  <si>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</si>
  <si>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</si>
  <si>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</si>
  <si>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</si>
  <si>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</si>
  <si>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</si>
  <si>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</si>
  <si>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</si>
  <si>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</si>
  <si>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</si>
  <si>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</si>
  <si>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</si>
  <si>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</si>
  <si>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</si>
  <si>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</si>
  <si>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</si>
  <si>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</si>
  <si>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</si>
  <si>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</si>
  <si>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</si>
  <si>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</si>
  <si>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</si>
  <si>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</si>
  <si>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</si>
  <si>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</si>
  <si>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</si>
  <si>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</si>
  <si>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</si>
  <si>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</si>
  <si>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</si>
  <si>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</si>
  <si>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</si>
  <si>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</si>
  <si>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</si>
  <si>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</si>
  <si>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</si>
  <si>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</si>
  <si>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</si>
  <si>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</si>
  <si>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</si>
  <si>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</si>
  <si>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</si>
  <si>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</si>
  <si>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</si>
  <si>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</si>
  <si>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</si>
  <si>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</si>
  <si>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</si>
  <si>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</si>
  <si>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</si>
  <si>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</si>
  <si>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</si>
  <si>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</si>
  <si>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</si>
  <si>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</si>
  <si>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</si>
  <si>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</si>
  <si>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</si>
  <si>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</si>
  <si>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</si>
  <si>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</si>
  <si>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</si>
  <si>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</si>
  <si>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</si>
  <si>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</si>
  <si>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</si>
  <si>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</si>
  <si>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</si>
  <si>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</si>
  <si>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</si>
  <si>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</si>
  <si>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</si>
  <si>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</si>
  <si>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</si>
  <si>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</si>
  <si>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</si>
  <si>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</si>
  <si>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</si>
  <si>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</si>
  <si>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</si>
  <si>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</si>
  <si>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</si>
  <si>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</si>
  <si>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</si>
  <si>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</si>
  <si>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</si>
  <si>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</si>
  <si>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</si>
  <si>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</si>
  <si>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</si>
  <si>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</si>
  <si>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</si>
  <si>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</si>
  <si>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</si>
  <si>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</si>
  <si>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</si>
  <si>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</si>
  <si>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</si>
  <si>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</si>
  <si>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</si>
  <si>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</si>
  <si>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</si>
  <si>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</si>
  <si>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</si>
  <si>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</si>
  <si>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</si>
  <si>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</si>
  <si>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</si>
  <si>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</si>
  <si>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</si>
  <si>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</si>
  <si>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</si>
  <si>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</si>
  <si>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</si>
  <si>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</si>
  <si>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</si>
  <si>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</si>
  <si>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</si>
  <si>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</si>
  <si>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</si>
  <si>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</si>
  <si>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</si>
  <si>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</si>
  <si>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</si>
  <si>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</si>
  <si>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</si>
  <si>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</si>
  <si>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</si>
  <si>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</si>
  <si>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</si>
  <si>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</si>
  <si>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</si>
  <si>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</si>
  <si>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</si>
  <si>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</si>
  <si>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</si>
  <si>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</si>
  <si>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</si>
  <si>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</si>
  <si>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</si>
  <si>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</si>
  <si>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</si>
  <si>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</si>
  <si>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</si>
  <si>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</si>
  <si>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</si>
  <si>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</si>
  <si>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</si>
  <si>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</si>
  <si>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</si>
  <si>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</si>
  <si>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</si>
  <si>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</si>
  <si>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</si>
  <si>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</si>
  <si>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</si>
  <si>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</si>
  <si>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</si>
  <si>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</si>
  <si>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</si>
  <si>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</si>
  <si>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</si>
  <si>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</si>
  <si>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</si>
  <si>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</si>
  <si>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</si>
  <si>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</si>
  <si>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</si>
  <si>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</si>
  <si>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</si>
  <si>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</si>
  <si>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</si>
  <si>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</si>
  <si>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</si>
  <si>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</si>
  <si>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</si>
  <si>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</si>
  <si>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</si>
  <si>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</si>
  <si>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</si>
  <si>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</si>
  <si>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</si>
  <si>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</si>
  <si>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</si>
  <si>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</si>
  <si>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</si>
  <si>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</si>
  <si>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</si>
  <si>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</si>
  <si>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</si>
  <si>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</si>
  <si>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</si>
  <si>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</si>
  <si>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</si>
  <si>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</si>
  <si>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</si>
  <si>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</si>
  <si>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</si>
  <si>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</si>
  <si>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</si>
  <si>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</si>
  <si>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</si>
  <si>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</si>
  <si>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</si>
  <si>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</si>
  <si>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</si>
  <si>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</si>
  <si>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</si>
  <si>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</si>
  <si>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</si>
  <si>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</si>
  <si>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</si>
  <si>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</si>
  <si>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</si>
  <si>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</si>
  <si>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</si>
  <si>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</si>
  <si>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</si>
  <si>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</si>
  <si>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</si>
  <si>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</si>
  <si>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</si>
  <si>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</si>
  <si>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</si>
  <si>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</si>
  <si>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</si>
  <si>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</si>
  <si>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</si>
  <si>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</si>
  <si>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</si>
  <si>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</si>
  <si>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</si>
  <si>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</si>
  <si>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</si>
  <si>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</si>
  <si>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</si>
  <si>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</si>
  <si>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</si>
  <si>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</si>
  <si>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</si>
  <si>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</si>
  <si>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</si>
  <si>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</si>
  <si>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</si>
  <si>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</si>
  <si>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</si>
  <si>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</si>
  <si>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</si>
  <si>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</si>
  <si>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</si>
  <si>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</si>
  <si>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</si>
  <si>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</si>
  <si>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</si>
  <si>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</si>
  <si>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</si>
  <si>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</si>
  <si>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</si>
  <si>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</si>
  <si>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</si>
  <si>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</si>
  <si>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</si>
  <si>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</si>
  <si>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</si>
  <si>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</si>
  <si>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</si>
  <si>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</si>
  <si>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</si>
  <si>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</si>
  <si>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</si>
  <si>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</si>
  <si>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</si>
  <si>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</si>
  <si>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</si>
  <si>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</si>
  <si>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</si>
  <si>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</si>
  <si>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</si>
  <si>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</si>
  <si>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</si>
  <si>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</si>
  <si>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</si>
  <si>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</si>
  <si>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</si>
  <si>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</si>
  <si>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</si>
  <si>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</si>
  <si>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</si>
  <si>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</si>
  <si>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</si>
  <si>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</si>
  <si>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</si>
  <si>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</si>
  <si>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</si>
  <si>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</si>
  <si>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</si>
  <si>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</si>
  <si>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</si>
  <si>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</si>
  <si>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</si>
  <si>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</si>
  <si>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</si>
  <si>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</si>
  <si>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</si>
  <si>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</si>
  <si>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</si>
  <si>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</si>
  <si>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</si>
  <si>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</si>
  <si>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</si>
  <si>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</si>
  <si>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</si>
  <si>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</si>
  <si>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</si>
  <si>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</si>
  <si>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</si>
  <si>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</si>
  <si>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</si>
  <si>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</si>
  <si>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</si>
  <si>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</si>
  <si>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</si>
  <si>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</si>
  <si>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</si>
  <si>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</si>
  <si>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</si>
  <si>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</si>
  <si>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</si>
  <si>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</si>
  <si>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</si>
  <si>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</si>
  <si>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</si>
  <si>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</si>
  <si>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</si>
  <si>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</si>
  <si>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</si>
  <si>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</si>
  <si>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</si>
  <si>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</si>
  <si>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</si>
  <si>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</si>
  <si>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</si>
  <si>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</si>
  <si>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</si>
  <si>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</si>
  <si>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</si>
  <si>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</si>
  <si>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</si>
  <si>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</si>
  <si>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</si>
  <si>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</si>
  <si>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</si>
  <si>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</si>
  <si>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</si>
  <si>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</si>
  <si>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</si>
  <si>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</si>
  <si>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</si>
  <si>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</si>
  <si>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</si>
  <si>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</si>
  <si>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</si>
  <si>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</si>
  <si>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</si>
  <si>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</si>
  <si>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</si>
  <si>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</si>
  <si>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</si>
  <si>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</si>
  <si>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</si>
  <si>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</si>
  <si>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</si>
  <si>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</si>
  <si>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</si>
  <si>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</si>
  <si>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</si>
  <si>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</si>
  <si>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</si>
  <si>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</si>
  <si>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</si>
  <si>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</si>
  <si>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</si>
  <si>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</si>
  <si>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</si>
  <si>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</si>
  <si>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</si>
  <si>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</si>
  <si>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</si>
  <si>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</si>
  <si>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</si>
  <si>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</si>
  <si>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</si>
  <si>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</si>
  <si>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</si>
  <si>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</si>
  <si>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</si>
  <si>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</si>
  <si>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</si>
  <si>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</si>
  <si>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</si>
  <si>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</si>
  <si>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</si>
  <si>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</si>
  <si>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</si>
  <si>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</si>
  <si>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</si>
  <si>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</si>
  <si>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</si>
  <si>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</si>
  <si>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</si>
  <si>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</si>
  <si>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</si>
  <si>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</si>
  <si>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</si>
  <si>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</si>
  <si>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</si>
  <si>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</si>
  <si>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</si>
  <si>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</si>
  <si>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</si>
  <si>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</si>
  <si>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</si>
  <si>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</si>
  <si>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</si>
  <si>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</si>
  <si>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</si>
  <si>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</si>
  <si>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</si>
  <si>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</si>
  <si>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</si>
  <si>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</si>
  <si>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</si>
  <si>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</si>
  <si>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</si>
  <si>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</si>
  <si>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</si>
  <si>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</si>
  <si>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</si>
  <si>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</si>
  <si>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</si>
  <si>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</si>
  <si>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</si>
  <si>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</si>
  <si>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</si>
  <si>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</si>
  <si>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</si>
  <si>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</si>
  <si>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</si>
  <si>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</si>
  <si>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</si>
  <si>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</si>
  <si>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</si>
  <si>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</si>
  <si>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</si>
  <si>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</si>
  <si>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</si>
  <si>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</si>
  <si>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</si>
  <si>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</si>
  <si>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</si>
  <si>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</si>
  <si>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</si>
  <si>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</si>
  <si>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</si>
  <si>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</si>
  <si>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</si>
  <si>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</si>
  <si>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</si>
  <si>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</si>
  <si>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</si>
  <si>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</si>
  <si>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</si>
  <si>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</si>
  <si>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</si>
  <si>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</si>
  <si>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</si>
  <si>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</si>
  <si>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</si>
  <si>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</si>
  <si>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</si>
  <si>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</si>
  <si>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</si>
  <si>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</si>
  <si>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</si>
  <si>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</si>
  <si>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</si>
  <si>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</si>
  <si>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</si>
  <si>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</si>
  <si>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</si>
  <si>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</si>
  <si>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</si>
  <si>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</si>
  <si>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</si>
  <si>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</si>
  <si>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</si>
  <si>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</si>
  <si>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</si>
  <si>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</si>
  <si>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</si>
  <si>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</si>
  <si>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</si>
  <si>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</si>
  <si>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</si>
  <si>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</si>
  <si>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</si>
  <si>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</si>
  <si>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</si>
  <si>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</si>
  <si>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</si>
  <si>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</si>
  <si>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</si>
  <si>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</si>
  <si>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</si>
  <si>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</si>
  <si>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</si>
  <si>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</si>
  <si>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</si>
  <si>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</si>
  <si>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</si>
  <si>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</si>
  <si>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</si>
  <si>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</si>
  <si>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</si>
  <si>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</si>
  <si>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</si>
  <si>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</si>
  <si>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</si>
  <si>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</si>
  <si>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</si>
  <si>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</si>
  <si>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</si>
  <si>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</si>
  <si>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</si>
  <si>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</si>
  <si>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</si>
  <si>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</si>
  <si>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</si>
  <si>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</si>
  <si>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</si>
  <si>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</si>
  <si>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</si>
  <si>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</si>
  <si>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</si>
  <si>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</si>
  <si>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</si>
  <si>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</si>
  <si>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</si>
  <si>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</si>
  <si>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</si>
  <si>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</si>
  <si>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</si>
  <si>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</si>
  <si>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</si>
  <si>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</si>
  <si>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</si>
  <si>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</si>
  <si>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</si>
  <si>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</si>
  <si>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</si>
  <si>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</si>
  <si>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</si>
  <si>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</si>
  <si>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</si>
  <si>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</si>
  <si>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</si>
  <si>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</si>
  <si>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</si>
  <si>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</si>
  <si>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</si>
  <si>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</si>
  <si>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</si>
  <si>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</si>
  <si>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</si>
  <si>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</si>
  <si>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</si>
  <si>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</si>
  <si>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</si>
  <si>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</si>
  <si>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</si>
  <si>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</si>
  <si>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</si>
  <si>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</si>
  <si>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</si>
  <si>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</si>
  <si>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</si>
  <si>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</si>
  <si>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</si>
  <si>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</si>
  <si>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</si>
  <si>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</si>
  <si>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</si>
  <si>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</si>
  <si>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</si>
  <si>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</si>
  <si>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</si>
  <si>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</si>
  <si>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</si>
  <si>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</si>
  <si>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</si>
  <si>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</si>
  <si>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</si>
  <si>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</si>
  <si>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</si>
  <si>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</si>
  <si>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</si>
  <si>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</si>
  <si>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</si>
  <si>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</si>
  <si>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</si>
  <si>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</si>
  <si>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</si>
  <si>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</si>
  <si>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</si>
  <si>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</si>
  <si>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</si>
  <si>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</si>
  <si>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</si>
  <si>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</si>
  <si>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</si>
  <si>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</si>
  <si>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</si>
  <si>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</si>
  <si>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</si>
  <si>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</si>
  <si>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</si>
  <si>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</si>
  <si>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</si>
  <si>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</si>
  <si>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</si>
  <si>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</si>
  <si>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</si>
  <si>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</si>
  <si>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</si>
  <si>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</si>
  <si>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</si>
  <si>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</si>
  <si>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</si>
  <si>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</si>
  <si>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</si>
  <si>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</si>
  <si>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</si>
  <si>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</si>
  <si>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</si>
  <si>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</si>
  <si>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</si>
  <si>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</si>
  <si>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</si>
  <si>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</si>
  <si>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</si>
  <si>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</si>
  <si>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</si>
  <si>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</si>
  <si>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</si>
  <si>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</si>
  <si>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</si>
  <si>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</si>
  <si>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</si>
  <si>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</si>
  <si>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</si>
  <si>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</si>
  <si>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</si>
  <si>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</si>
  <si>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</si>
  <si>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</si>
  <si>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</si>
  <si>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</si>
  <si>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</si>
  <si>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</si>
  <si>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</si>
  <si>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</si>
  <si>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</si>
  <si>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</si>
  <si>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</si>
  <si>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</si>
  <si>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</si>
  <si>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</si>
  <si>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</si>
  <si>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</si>
  <si>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</si>
  <si>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</si>
  <si>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</si>
  <si>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</si>
  <si>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</si>
  <si>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</si>
  <si>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</si>
  <si>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</si>
  <si>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</si>
  <si>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</si>
  <si>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</si>
  <si>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</si>
  <si>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</si>
  <si>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</si>
  <si>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</si>
  <si>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</si>
  <si>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</si>
  <si>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</si>
  <si>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</si>
  <si>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</si>
  <si>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</si>
  <si>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</si>
  <si>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</si>
  <si>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</si>
  <si>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</si>
  <si>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</si>
  <si>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</si>
  <si>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</si>
  <si>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</si>
  <si>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</si>
  <si>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</si>
  <si>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</si>
  <si>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</si>
  <si>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</si>
  <si>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</si>
  <si>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</si>
  <si>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</si>
  <si>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</si>
  <si>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</si>
  <si>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</si>
  <si>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</si>
  <si>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</si>
  <si>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</si>
  <si>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</si>
  <si>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</si>
  <si>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</si>
  <si>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</si>
  <si>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</si>
  <si>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</si>
  <si>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</si>
  <si>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</si>
  <si>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</si>
  <si>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</si>
  <si>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</si>
  <si>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</si>
  <si>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</si>
  <si>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</si>
  <si>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</si>
  <si>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</si>
  <si>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</si>
  <si>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</si>
  <si>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</si>
  <si>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</si>
  <si>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</si>
  <si>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</si>
  <si>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</si>
  <si>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</si>
  <si>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</si>
  <si>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</si>
  <si>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</si>
  <si>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</si>
  <si>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</si>
  <si>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</si>
  <si>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</si>
  <si>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</si>
  <si>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</si>
  <si>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</si>
  <si>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</si>
  <si>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</si>
  <si>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</si>
  <si>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</si>
  <si>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</si>
  <si>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</si>
  <si>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</si>
  <si>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</si>
  <si>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</si>
  <si>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</si>
  <si>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</si>
  <si>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</si>
  <si>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</si>
  <si>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</si>
  <si>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</si>
  <si>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</si>
  <si>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</si>
  <si>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</si>
  <si>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</si>
  <si>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</si>
  <si>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</si>
  <si>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</si>
  <si>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</si>
  <si>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</si>
  <si>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</si>
  <si>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</si>
  <si>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</si>
  <si>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</si>
  <si>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</si>
  <si>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</si>
  <si>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</si>
  <si>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</si>
  <si>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</si>
  <si>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</si>
  <si>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</si>
  <si>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</si>
  <si>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</si>
  <si>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</si>
  <si>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</si>
  <si>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</si>
  <si>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</si>
  <si>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</si>
  <si>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</si>
  <si>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</si>
  <si>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</si>
  <si>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</si>
  <si>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</si>
  <si>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</si>
  <si>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</si>
  <si>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</si>
  <si>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</si>
  <si>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</si>
  <si>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</si>
  <si>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</si>
  <si>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</si>
  <si>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</si>
  <si>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</si>
  <si>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</si>
  <si>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</si>
  <si>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</si>
  <si>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</si>
  <si>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</si>
  <si>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</si>
  <si>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</si>
  <si>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</si>
  <si>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</si>
  <si>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</si>
  <si>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</si>
  <si>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</si>
  <si>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</si>
  <si>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</si>
  <si>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</si>
  <si>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</si>
  <si>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</si>
  <si>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</si>
  <si>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</si>
  <si>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</si>
  <si>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</si>
  <si>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</si>
  <si>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</si>
  <si>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</si>
  <si>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</si>
  <si>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</si>
  <si>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</si>
  <si>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</si>
  <si>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</si>
  <si>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</si>
  <si>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</si>
  <si>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</si>
  <si>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</si>
  <si>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</si>
  <si>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</si>
  <si>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</si>
  <si>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</si>
  <si>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</si>
  <si>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</si>
  <si>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</si>
  <si>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</si>
  <si>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</si>
  <si>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</si>
  <si>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</si>
  <si>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</si>
  <si>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</si>
  <si>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</si>
  <si>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</si>
  <si>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</si>
  <si>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</si>
  <si>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</si>
  <si>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</si>
  <si>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</si>
  <si>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</si>
  <si>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</si>
  <si>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</si>
  <si>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</si>
  <si>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</si>
  <si>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</si>
  <si>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</si>
  <si>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</si>
  <si>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</si>
  <si>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</si>
  <si>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</si>
  <si>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</si>
  <si>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</si>
  <si>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</si>
  <si>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</si>
  <si>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</si>
  <si>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</si>
  <si>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</si>
  <si>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</si>
  <si>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</si>
  <si>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</si>
  <si>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</si>
  <si>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</si>
  <si>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</si>
  <si>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</si>
  <si>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</si>
  <si>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</si>
  <si>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</si>
  <si>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</si>
  <si>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</si>
  <si>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</si>
  <si>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</si>
  <si>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</si>
  <si>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</si>
  <si>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</si>
  <si>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</si>
  <si>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</si>
  <si>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</si>
  <si>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</si>
  <si>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</si>
  <si>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</si>
  <si>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</si>
  <si>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</si>
  <si>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</si>
  <si>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</si>
  <si>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</si>
  <si>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</si>
  <si>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</si>
  <si>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</si>
  <si>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</si>
  <si>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</si>
  <si>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</si>
  <si>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</si>
  <si>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</si>
  <si>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</si>
  <si>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</si>
  <si>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</si>
  <si>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</si>
  <si>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</si>
  <si>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</si>
  <si>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</si>
  <si>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</si>
  <si>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</si>
  <si>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</si>
  <si>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</si>
  <si>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</si>
  <si>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</si>
  <si>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</si>
  <si>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</si>
  <si>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</si>
  <si>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</si>
  <si>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</si>
  <si>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</si>
  <si>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</si>
  <si>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</si>
  <si>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</si>
  <si>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</si>
  <si>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</si>
  <si>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</si>
  <si>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</si>
  <si>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</si>
  <si>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</si>
  <si>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</si>
  <si>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</si>
  <si>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</si>
  <si>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</si>
  <si>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</si>
  <si>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</si>
  <si>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</si>
  <si>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</si>
  <si>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</si>
  <si>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</si>
  <si>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</si>
  <si>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</si>
  <si>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</si>
  <si>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</si>
  <si>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</si>
  <si>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</si>
  <si>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</si>
  <si>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</si>
  <si>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</si>
  <si>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</si>
  <si>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</si>
  <si>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</si>
  <si>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</si>
  <si>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</si>
  <si>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</si>
  <si>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</si>
  <si>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</si>
  <si>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</si>
  <si>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</si>
  <si>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</si>
  <si>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</si>
  <si>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</si>
  <si>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</si>
  <si>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</si>
  <si>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</si>
  <si>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</si>
  <si>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</si>
  <si>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</si>
  <si>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</si>
  <si>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</si>
  <si>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</si>
  <si>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</si>
  <si>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</si>
  <si>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</si>
  <si>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</si>
  <si>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</si>
  <si>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</si>
  <si>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</si>
  <si>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</si>
  <si>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</si>
  <si>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</si>
  <si>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</si>
  <si>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</si>
  <si>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</si>
  <si>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</si>
  <si>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</si>
  <si>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</si>
  <si>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</si>
  <si>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</si>
  <si>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</si>
  <si>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</si>
  <si>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</si>
  <si>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</si>
  <si>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</si>
  <si>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</si>
  <si>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</si>
  <si>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</si>
  <si>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</si>
  <si>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</si>
  <si>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</si>
  <si>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</si>
  <si>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</si>
  <si>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</si>
  <si>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</si>
  <si>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</si>
  <si>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</si>
  <si>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</si>
  <si>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</si>
  <si>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</si>
  <si>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</si>
  <si>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</si>
  <si>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</si>
  <si>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</si>
  <si>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</si>
  <si>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</si>
  <si>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</si>
  <si>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</si>
  <si>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</si>
  <si>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</si>
  <si>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</si>
  <si>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</si>
  <si>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</si>
  <si>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</si>
  <si>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</si>
  <si>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</si>
  <si>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</si>
  <si>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</si>
  <si>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</si>
  <si>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</si>
  <si>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</si>
  <si>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</si>
  <si>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</si>
  <si>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</si>
  <si>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</si>
  <si>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</si>
  <si>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</si>
  <si>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</si>
  <si>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</si>
  <si>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</si>
  <si>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</si>
  <si>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</si>
  <si>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</si>
  <si>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</si>
  <si>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</si>
  <si>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</si>
  <si>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</si>
  <si>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</si>
  <si>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</si>
  <si>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</si>
  <si>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</si>
  <si>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</si>
  <si>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</si>
  <si>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</si>
  <si>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</si>
  <si>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</si>
  <si>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</si>
  <si>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</si>
  <si>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</si>
  <si>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</si>
  <si>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</si>
  <si>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</si>
  <si>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</si>
  <si>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</si>
  <si>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</si>
  <si>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</si>
  <si>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</si>
  <si>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</si>
  <si>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</si>
  <si>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</si>
  <si>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</si>
  <si>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</si>
  <si>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</si>
  <si>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</si>
  <si>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</si>
  <si>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</si>
  <si>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</si>
  <si>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</si>
  <si>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</si>
  <si>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</si>
  <si>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</si>
  <si>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</si>
  <si>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</si>
  <si>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</si>
  <si>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</si>
  <si>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</si>
  <si>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</si>
  <si>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</si>
  <si>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</si>
  <si>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</si>
  <si>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</si>
  <si>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</si>
  <si>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</si>
  <si>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</si>
  <si>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</si>
  <si>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</si>
  <si>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</si>
  <si>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</si>
  <si>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</si>
  <si>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</si>
  <si>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</si>
  <si>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</si>
  <si>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</si>
  <si>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</si>
  <si>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</si>
  <si>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</si>
  <si>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</si>
  <si>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</si>
  <si>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</si>
  <si>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</si>
  <si>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</si>
  <si>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</si>
  <si>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</si>
  <si>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</si>
  <si>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</si>
  <si>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</si>
  <si>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</si>
  <si>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</si>
  <si>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</si>
  <si>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</si>
  <si>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</si>
  <si>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</si>
  <si>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</si>
  <si>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</si>
  <si>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</si>
  <si>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</si>
  <si>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</si>
  <si>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</si>
  <si>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</si>
  <si>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</si>
  <si>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</si>
  <si>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</si>
  <si>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</si>
  <si>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</si>
  <si>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</si>
  <si>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</si>
  <si>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</si>
  <si>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</si>
  <si>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</si>
  <si>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</si>
  <si>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</si>
  <si>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</si>
  <si>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</si>
  <si>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</si>
  <si>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</si>
  <si>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</si>
  <si>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</si>
  <si>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</si>
  <si>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</si>
  <si>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</si>
  <si>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</si>
  <si>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</si>
  <si>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</si>
  <si>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</si>
  <si>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</si>
  <si>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</si>
  <si>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</si>
  <si>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</si>
  <si>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</si>
  <si>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</si>
  <si>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</si>
  <si>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</si>
  <si>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</si>
  <si>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</si>
  <si>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</si>
  <si>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</si>
  <si>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</si>
  <si>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</si>
  <si>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</si>
  <si>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</si>
  <si>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</si>
  <si>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</si>
  <si>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</si>
  <si>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</si>
  <si>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</si>
  <si>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</si>
  <si>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</si>
  <si>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</si>
  <si>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</si>
  <si>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</si>
  <si>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</si>
  <si>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</si>
  <si>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</si>
  <si>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</si>
  <si>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</si>
  <si>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</si>
  <si>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</si>
  <si>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</si>
  <si>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</si>
  <si>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</si>
  <si>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</si>
  <si>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</si>
  <si>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</si>
  <si>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</si>
  <si>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</si>
  <si>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</si>
  <si>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</si>
  <si>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</si>
  <si>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</si>
  <si>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</si>
  <si>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</si>
  <si>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</si>
  <si>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</si>
  <si>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</si>
  <si>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</si>
  <si>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</si>
  <si>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</si>
  <si>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</si>
  <si>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</si>
  <si>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</si>
  <si>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</si>
  <si>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</si>
  <si>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</si>
  <si>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</si>
  <si>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</si>
  <si>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</si>
  <si>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</si>
  <si>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</si>
  <si>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</si>
  <si>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</si>
  <si>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</si>
  <si>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</si>
  <si>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</si>
  <si>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</si>
  <si>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</si>
  <si>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</si>
  <si>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</si>
  <si>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</si>
  <si>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</si>
  <si>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</si>
  <si>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</si>
  <si>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</si>
  <si>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</si>
  <si>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</si>
  <si>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</si>
  <si>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</si>
  <si>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</si>
  <si>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</si>
  <si>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</si>
  <si>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</si>
  <si>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</si>
  <si>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</si>
  <si>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</si>
  <si>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</si>
  <si>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</si>
  <si>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</si>
  <si>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</si>
  <si>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</si>
  <si>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</si>
  <si>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</si>
  <si>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</si>
  <si>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</si>
  <si>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</si>
  <si>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</si>
  <si>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</si>
  <si>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</si>
  <si>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</si>
  <si>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</si>
  <si>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</si>
  <si>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</si>
  <si>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</si>
  <si>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</si>
  <si>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</si>
  <si>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</si>
  <si>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</si>
  <si>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</si>
  <si>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</si>
  <si>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</si>
  <si>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</si>
  <si>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</si>
  <si>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</si>
  <si>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</si>
  <si>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</si>
  <si>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</si>
  <si>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</si>
  <si>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</si>
  <si>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</si>
  <si>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</si>
  <si>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</si>
  <si>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</si>
  <si>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</si>
  <si>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</si>
  <si>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</si>
  <si>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</si>
  <si>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</si>
  <si>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</si>
  <si>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</si>
  <si>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</si>
  <si>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</si>
  <si>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</si>
  <si>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</si>
  <si>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</si>
  <si>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</si>
  <si>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</si>
  <si>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</si>
  <si>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</si>
  <si>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</si>
  <si>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</si>
  <si>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</si>
  <si>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</si>
  <si>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</si>
  <si>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</si>
  <si>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</si>
  <si>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</si>
  <si>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</si>
  <si>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</si>
  <si>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</si>
  <si>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</si>
  <si>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</si>
  <si>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</si>
  <si>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</si>
  <si>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</si>
  <si>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</si>
  <si>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</si>
  <si>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</si>
  <si>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</si>
  <si>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</si>
  <si>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</si>
  <si>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</si>
  <si>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</si>
  <si>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</si>
  <si>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</si>
  <si>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</si>
  <si>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</si>
  <si>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</si>
  <si>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</si>
  <si>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</si>
  <si>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</si>
  <si>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</si>
  <si>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</si>
  <si>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</si>
  <si>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</si>
  <si>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</si>
  <si>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</si>
  <si>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</si>
  <si>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</si>
  <si>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</si>
  <si>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</si>
  <si>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</si>
  <si>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</si>
  <si>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</si>
  <si>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</si>
  <si>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</si>
  <si>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</si>
  <si>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</si>
  <si>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</si>
  <si>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</si>
  <si>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</si>
  <si>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</si>
  <si>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</si>
  <si>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</si>
  <si>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</si>
  <si>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</si>
  <si>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</si>
  <si>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</si>
  <si>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</si>
  <si>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</si>
  <si>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</si>
  <si>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</si>
  <si>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</si>
  <si>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</si>
  <si>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</si>
  <si>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</si>
  <si>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</si>
  <si>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</si>
  <si>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</si>
  <si>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</si>
  <si>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</si>
  <si>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</si>
  <si>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</si>
  <si>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</si>
  <si>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</si>
  <si>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</si>
  <si>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</si>
  <si>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</si>
  <si>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</si>
  <si>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</si>
  <si>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</si>
  <si>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</si>
  <si>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</si>
  <si>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</si>
  <si>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</si>
  <si>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</si>
  <si>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</si>
  <si>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</si>
  <si>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</si>
  <si>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</si>
  <si>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</si>
  <si>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</si>
  <si>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</si>
  <si>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</si>
  <si>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</si>
  <si>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</si>
  <si>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</si>
  <si>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</si>
  <si>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</si>
  <si>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</si>
  <si>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</si>
  <si>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</si>
  <si>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</si>
  <si>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</si>
  <si>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</si>
  <si>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</si>
  <si>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</si>
  <si>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</si>
  <si>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</si>
  <si>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</si>
  <si>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</si>
  <si>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</si>
  <si>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</si>
  <si>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</si>
  <si>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</si>
  <si>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</si>
  <si>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</si>
  <si>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</si>
  <si>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</si>
  <si>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</si>
  <si>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</si>
  <si>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</si>
  <si>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</si>
  <si>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</si>
  <si>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</si>
  <si>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</si>
  <si>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</si>
  <si>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</si>
  <si>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</si>
  <si>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</si>
  <si>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</si>
  <si>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</si>
  <si>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</si>
  <si>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</si>
  <si>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</si>
  <si>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</si>
  <si>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</si>
  <si>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</si>
  <si>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</si>
  <si>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</si>
  <si>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</si>
  <si>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</si>
  <si>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</si>
  <si>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</si>
  <si>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</si>
  <si>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</si>
  <si>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</si>
  <si>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</si>
  <si>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</si>
  <si>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</si>
  <si>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</si>
  <si>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</si>
  <si>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</si>
  <si>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</si>
  <si>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</si>
  <si>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</si>
  <si>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</si>
  <si>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</si>
  <si>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</si>
  <si>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</si>
  <si>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</si>
  <si>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</si>
  <si>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</si>
  <si>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</si>
  <si>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</si>
  <si>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</si>
  <si>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</si>
  <si>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</si>
  <si>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</si>
  <si>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</si>
  <si>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</si>
  <si>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</si>
  <si>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</si>
  <si>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</si>
  <si>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</si>
  <si>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</si>
  <si>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</si>
  <si>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</si>
  <si>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</si>
  <si>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</si>
  <si>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</si>
  <si>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</si>
  <si>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</si>
  <si>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</si>
  <si>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</si>
  <si>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</si>
  <si>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</si>
  <si>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</si>
  <si>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</si>
  <si>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</si>
  <si>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</si>
  <si>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</si>
  <si>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</si>
  <si>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</si>
  <si>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</si>
  <si>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</si>
  <si>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</si>
  <si>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</si>
  <si>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</si>
  <si>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</si>
  <si>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</si>
  <si>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</si>
  <si>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</si>
  <si>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</si>
  <si>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</si>
  <si>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</si>
  <si>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</si>
  <si>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</si>
  <si>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</si>
  <si>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</si>
  <si>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</si>
  <si>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</si>
  <si>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</si>
  <si>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</si>
  <si>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</si>
  <si>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</si>
  <si>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</si>
  <si>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</si>
  <si>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</si>
  <si>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</si>
  <si>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</si>
  <si>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</si>
  <si>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</si>
  <si>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</si>
  <si>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</si>
  <si>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</si>
  <si>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</si>
  <si>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</si>
  <si>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</si>
  <si>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</si>
  <si>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</si>
  <si>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</si>
  <si>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</si>
  <si>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</si>
  <si>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</si>
  <si>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</si>
  <si>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</si>
  <si>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</si>
  <si>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</si>
  <si>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</si>
  <si>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</si>
  <si>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</si>
  <si>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</si>
  <si>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</si>
  <si>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</si>
  <si>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</si>
  <si>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</si>
  <si>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</si>
  <si>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</si>
  <si>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</si>
  <si>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</si>
  <si>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</si>
  <si>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</si>
  <si>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</si>
  <si>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</si>
  <si>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</si>
  <si>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</si>
  <si>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</si>
  <si>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</si>
  <si>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</si>
  <si>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</si>
  <si>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</si>
  <si>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</si>
  <si>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</si>
  <si>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</si>
  <si>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</si>
  <si>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</si>
  <si>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</si>
  <si>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</si>
  <si>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</si>
  <si>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</si>
  <si>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</si>
  <si>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</si>
  <si>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</si>
  <si>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</si>
  <si>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</si>
  <si>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</si>
  <si>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</si>
  <si>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</si>
  <si>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</si>
  <si>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</si>
  <si>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</si>
  <si>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</si>
  <si>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</si>
  <si>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</si>
  <si>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</si>
  <si>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</si>
  <si>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</si>
  <si>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</si>
  <si>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</si>
  <si>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</si>
  <si>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</si>
  <si>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</si>
  <si>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</si>
  <si>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</si>
  <si>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</si>
  <si>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</si>
  <si>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</si>
  <si>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</si>
  <si>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</si>
  <si>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</si>
  <si>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</si>
  <si>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</si>
  <si>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</si>
  <si>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</si>
  <si>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</si>
  <si>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</si>
  <si>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</si>
  <si>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</si>
  <si>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</si>
  <si>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</si>
  <si>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</si>
  <si>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</si>
  <si>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</si>
  <si>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</si>
  <si>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</si>
  <si>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</si>
  <si>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</si>
  <si>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</si>
  <si>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</si>
  <si>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</si>
  <si>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</si>
  <si>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</si>
  <si>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</si>
  <si>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</si>
  <si>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</si>
  <si>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</si>
  <si>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</si>
  <si>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</si>
  <si>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</si>
  <si>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</si>
  <si>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</si>
  <si>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</si>
  <si>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</si>
  <si>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</si>
  <si>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</si>
  <si>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</si>
  <si>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</si>
  <si>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</si>
  <si>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</si>
  <si>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</si>
  <si>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</si>
  <si>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</si>
  <si>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</si>
  <si>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</si>
  <si>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</si>
  <si>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</si>
  <si>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</si>
  <si>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</si>
  <si>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</si>
  <si>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</si>
  <si>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</si>
  <si>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</si>
  <si>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</si>
  <si>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</si>
  <si>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</si>
  <si>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</si>
  <si>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</si>
  <si>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</si>
  <si>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</si>
  <si>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</si>
  <si>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</si>
  <si>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</si>
  <si>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</si>
  <si>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</si>
  <si>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</si>
  <si>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</si>
  <si>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</si>
  <si>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</si>
  <si>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</si>
  <si>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</si>
  <si>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</si>
  <si>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</si>
  <si>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</si>
  <si>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</si>
  <si>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</si>
  <si>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</si>
  <si>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</si>
  <si>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</si>
  <si>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</si>
  <si>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</si>
  <si>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</si>
  <si>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</si>
  <si>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</si>
  <si>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</si>
  <si>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</si>
  <si>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</si>
  <si>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</si>
  <si>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</si>
  <si>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</si>
  <si>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</si>
  <si>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</si>
  <si>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</si>
  <si>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</si>
  <si>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</si>
  <si>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</si>
  <si>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</si>
  <si>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</si>
  <si>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</si>
  <si>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</si>
  <si>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</si>
  <si>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</si>
  <si>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</si>
  <si>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</si>
  <si>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</si>
  <si>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</si>
  <si>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</si>
  <si>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</si>
  <si>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</si>
  <si>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</si>
  <si>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</si>
  <si>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</si>
  <si>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</si>
  <si>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</si>
  <si>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</si>
  <si>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</si>
  <si>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</si>
  <si>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</si>
  <si>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</si>
  <si>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</si>
  <si>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</si>
  <si>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</si>
  <si>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</si>
  <si>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</si>
  <si>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</si>
  <si>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</si>
  <si>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</si>
  <si>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</si>
  <si>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</si>
  <si>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</si>
  <si>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</si>
  <si>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</si>
  <si>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</si>
  <si>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</si>
  <si>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</si>
  <si>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</si>
  <si>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</si>
  <si>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</si>
  <si>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</si>
  <si>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</si>
  <si>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</si>
  <si>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</si>
  <si>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</si>
  <si>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</si>
  <si>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</si>
  <si>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</si>
  <si>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</si>
  <si>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</si>
  <si>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</si>
  <si>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</si>
  <si>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</si>
  <si>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</si>
  <si>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</si>
  <si>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</si>
  <si>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</si>
  <si>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</si>
  <si>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</si>
  <si>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</si>
  <si>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</si>
  <si>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</si>
  <si>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</si>
  <si>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</si>
  <si>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</si>
  <si>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</si>
  <si>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</si>
  <si>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</si>
  <si>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</si>
  <si>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</si>
  <si>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</si>
  <si>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</si>
  <si>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</si>
  <si>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</si>
  <si>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</si>
  <si>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</si>
  <si>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</si>
  <si>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</si>
  <si>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</si>
  <si>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</si>
  <si>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</si>
  <si>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</si>
  <si>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</si>
  <si>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</si>
  <si>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</si>
  <si>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</si>
  <si>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</si>
  <si>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</si>
  <si>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</si>
  <si>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</si>
  <si>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</si>
  <si>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</si>
  <si>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</si>
  <si>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</si>
  <si>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</si>
  <si>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</si>
  <si>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</si>
  <si>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</si>
  <si>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</si>
  <si>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</si>
  <si>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</si>
  <si>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</si>
  <si>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</si>
  <si>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</si>
  <si>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</si>
  <si>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</si>
  <si>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</si>
  <si>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</si>
  <si>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</si>
  <si>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</si>
  <si>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</si>
  <si>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</si>
  <si>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</si>
  <si>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</si>
  <si>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</si>
  <si>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</si>
  <si>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</si>
  <si>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</si>
  <si>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</si>
  <si>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</si>
  <si>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</si>
  <si>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</si>
  <si>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</si>
  <si>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</si>
  <si>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</si>
  <si>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</si>
  <si>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</si>
  <si>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</si>
  <si>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</si>
  <si>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</si>
  <si>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</si>
  <si>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</si>
  <si>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</si>
  <si>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</si>
  <si>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</si>
  <si>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</si>
  <si>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</si>
  <si>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</si>
  <si>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</si>
  <si>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</si>
  <si>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</si>
  <si>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</si>
  <si>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</si>
  <si>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</si>
  <si>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</si>
  <si>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</si>
  <si>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</si>
  <si>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</si>
  <si>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</si>
  <si>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</si>
  <si>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</si>
  <si>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</si>
  <si>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</si>
  <si>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</si>
  <si>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</si>
  <si>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</si>
  <si>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</si>
  <si>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</si>
  <si>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</si>
  <si>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</si>
  <si>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</si>
  <si>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</si>
  <si>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</si>
  <si>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</si>
  <si>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</si>
  <si>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</si>
  <si>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</si>
  <si>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</si>
  <si>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</si>
  <si>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</si>
  <si>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</si>
  <si>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</si>
  <si>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</si>
  <si>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</si>
  <si>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</si>
  <si>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</si>
  <si>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</si>
  <si>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</si>
  <si>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</si>
  <si>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</si>
  <si>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</si>
  <si>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</si>
  <si>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</si>
  <si>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</si>
  <si>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</si>
  <si>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</si>
  <si>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</si>
  <si>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</si>
  <si>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</si>
  <si>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</si>
  <si>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</si>
  <si>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</si>
  <si>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</si>
  <si>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</si>
  <si>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</si>
  <si>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</si>
  <si>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</si>
  <si>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</si>
  <si>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</si>
  <si>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</si>
  <si>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</si>
  <si>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</si>
  <si>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</si>
  <si>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</si>
  <si>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</si>
  <si>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</si>
  <si>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</si>
  <si>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</si>
  <si>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</si>
  <si>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</si>
  <si>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</si>
  <si>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</si>
  <si>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</si>
  <si>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</si>
  <si>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</si>
  <si>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</si>
  <si>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</si>
  <si>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</si>
  <si>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</si>
  <si>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</si>
  <si>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</si>
  <si>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</si>
  <si>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</si>
  <si>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</si>
  <si>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</si>
  <si>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</si>
  <si>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</si>
  <si>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</si>
  <si>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</si>
  <si>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</si>
  <si>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</si>
  <si>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</si>
  <si>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</si>
  <si>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</si>
  <si>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</si>
  <si>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</si>
  <si>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</si>
  <si>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</si>
  <si>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</si>
  <si>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</si>
  <si>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</si>
  <si>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</si>
  <si>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</si>
  <si>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</si>
  <si>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</si>
  <si>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</si>
  <si>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</si>
  <si>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</si>
  <si>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</si>
  <si>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</si>
  <si>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</si>
  <si>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</si>
  <si>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</si>
  <si>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</si>
  <si>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</si>
  <si>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</si>
  <si>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</si>
  <si>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</si>
  <si>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</si>
  <si>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</si>
  <si>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</si>
  <si>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</si>
  <si>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</si>
  <si>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</si>
  <si>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</si>
  <si>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</si>
  <si>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</si>
  <si>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</si>
  <si>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</si>
  <si>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</si>
  <si>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</si>
  <si>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</si>
  <si>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</si>
  <si>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</si>
  <si>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</si>
  <si>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</si>
  <si>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</si>
  <si>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</si>
  <si>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</si>
  <si>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</si>
  <si>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</si>
  <si>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</si>
  <si>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</si>
  <si>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</si>
  <si>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</si>
  <si>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</si>
  <si>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</si>
  <si>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</si>
  <si>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</si>
  <si>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</si>
  <si>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</si>
  <si>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</si>
  <si>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</si>
  <si>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</si>
  <si>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</si>
  <si>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</si>
  <si>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</si>
  <si>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</si>
  <si>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</si>
  <si>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</si>
  <si>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</si>
  <si>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</si>
  <si>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</si>
  <si>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</si>
  <si>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</si>
  <si>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</si>
  <si>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</si>
  <si>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</si>
  <si>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</si>
  <si>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</si>
  <si>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</si>
  <si>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</si>
  <si>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</si>
  <si>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</si>
  <si>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</si>
  <si>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</si>
  <si>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</si>
  <si>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</si>
  <si>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</si>
  <si>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</si>
  <si>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</si>
  <si>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</si>
  <si>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</si>
  <si>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</si>
  <si>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</si>
  <si>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</si>
  <si>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</si>
  <si>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</si>
  <si>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</si>
  <si>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</si>
  <si>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</si>
  <si>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</si>
  <si>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</si>
  <si>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</si>
  <si>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</si>
  <si>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</si>
  <si>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</si>
  <si>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</si>
  <si>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</si>
  <si>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</si>
  <si>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</si>
  <si>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</si>
  <si>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</si>
  <si>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</si>
  <si>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</si>
  <si>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</si>
  <si>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</si>
  <si>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</si>
  <si>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</si>
  <si>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</si>
  <si>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</si>
  <si>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</si>
  <si>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</si>
  <si>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</si>
  <si>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</si>
  <si>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</si>
  <si>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</si>
  <si>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</si>
  <si>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</si>
  <si>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</si>
  <si>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</si>
  <si>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</si>
  <si>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</si>
  <si>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</si>
  <si>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</si>
  <si>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</si>
  <si>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</si>
  <si>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</si>
  <si>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</si>
  <si>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</si>
  <si>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</si>
  <si>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</si>
  <si>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</si>
  <si>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</si>
  <si>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</si>
  <si>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</si>
  <si>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</si>
  <si>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</si>
  <si>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</si>
  <si>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</si>
  <si>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</si>
  <si>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</si>
  <si>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</si>
  <si>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</si>
  <si>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</si>
  <si>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</si>
  <si>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</si>
  <si>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</si>
  <si>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</si>
  <si>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</si>
  <si>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</si>
  <si>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</si>
  <si>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</si>
  <si>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</si>
  <si>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</si>
  <si>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</si>
  <si>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</si>
  <si>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</si>
  <si>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</si>
  <si>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</si>
  <si>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</si>
  <si>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</si>
  <si>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</si>
  <si>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</si>
  <si>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</si>
  <si>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</si>
  <si>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</si>
  <si>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</si>
  <si>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</si>
  <si>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</si>
  <si>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</si>
  <si>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</si>
  <si>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</si>
  <si>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</si>
  <si>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</si>
  <si>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</si>
  <si>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</si>
  <si>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</si>
  <si>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</si>
  <si>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</si>
  <si>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</si>
  <si>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</si>
  <si>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</si>
  <si>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</si>
  <si>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</si>
  <si>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</si>
  <si>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</si>
  <si>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</si>
  <si>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</si>
  <si>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</si>
  <si>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</si>
  <si>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</si>
  <si>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</si>
  <si>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</si>
  <si>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</si>
  <si>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</si>
  <si>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</si>
  <si>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</si>
  <si>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</si>
  <si>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</si>
  <si>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</si>
  <si>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</si>
  <si>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</si>
  <si>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</si>
  <si>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</si>
  <si>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</si>
  <si>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</si>
  <si>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</si>
  <si>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</si>
  <si>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</si>
  <si>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</si>
  <si>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</si>
  <si>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</si>
  <si>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</si>
  <si>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</si>
  <si>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</si>
  <si>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</si>
  <si>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</si>
  <si>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</si>
  <si>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</si>
  <si>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</si>
  <si>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</si>
  <si>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</si>
  <si>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</si>
  <si>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</si>
  <si>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</si>
  <si>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</si>
  <si>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</si>
  <si>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</si>
  <si>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</si>
  <si>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</si>
  <si>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</si>
  <si>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</si>
  <si>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</si>
  <si>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</si>
  <si>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</si>
  <si>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</si>
  <si>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</si>
  <si>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</si>
  <si>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</si>
  <si>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</si>
  <si>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</si>
  <si>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</si>
  <si>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</si>
  <si>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</si>
  <si>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</si>
  <si>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</si>
  <si>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</si>
  <si>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</si>
  <si>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</si>
  <si>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</si>
  <si>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</si>
  <si>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</si>
  <si>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</si>
  <si>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</si>
  <si>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</si>
  <si>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</si>
  <si>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</si>
  <si>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</si>
  <si>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</si>
  <si>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</si>
  <si>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</si>
  <si>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</si>
  <si>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</si>
  <si>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</si>
  <si>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</si>
  <si>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</si>
  <si>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</si>
  <si>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</si>
  <si>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</si>
  <si>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</si>
  <si>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</si>
  <si>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</si>
  <si>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</si>
  <si>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</si>
  <si>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</si>
  <si>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</si>
  <si>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</si>
  <si>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</si>
  <si>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</si>
  <si>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</si>
  <si>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</si>
  <si>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</si>
  <si>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</si>
  <si>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</si>
  <si>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</si>
  <si>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</si>
  <si>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</si>
  <si>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</si>
  <si>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</si>
  <si>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</si>
  <si>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</si>
  <si>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</si>
  <si>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</si>
  <si>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</si>
  <si>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</si>
  <si>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</si>
  <si>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</si>
  <si>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</si>
  <si>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</si>
  <si>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</si>
  <si>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</si>
  <si>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</si>
  <si>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</si>
  <si>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</si>
  <si>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</si>
  <si>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</si>
  <si>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</si>
  <si>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</si>
  <si>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</si>
  <si>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</si>
  <si>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</si>
  <si>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</si>
  <si>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</si>
  <si>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</si>
  <si>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</si>
  <si>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</si>
  <si>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</si>
  <si>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</si>
  <si>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</si>
  <si>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</si>
  <si>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</si>
  <si>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</si>
  <si>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</si>
  <si>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</si>
  <si>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</si>
  <si>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</si>
  <si>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</si>
  <si>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</si>
  <si>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</si>
  <si>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</si>
  <si>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</si>
  <si>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</si>
  <si>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</si>
  <si>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</si>
  <si>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</si>
  <si>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</si>
  <si>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</si>
  <si>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</si>
  <si>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</si>
  <si>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</si>
  <si>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</si>
  <si>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</si>
  <si>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</si>
  <si>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</si>
  <si>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</si>
  <si>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</si>
  <si>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</si>
  <si>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</si>
  <si>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</si>
  <si>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</si>
  <si>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</si>
  <si>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</si>
  <si>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</si>
  <si>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</si>
  <si>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</si>
  <si>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</si>
  <si>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</si>
  <si>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</si>
  <si>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</si>
  <si>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</si>
  <si>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</si>
  <si>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</si>
  <si>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</si>
  <si>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</si>
  <si>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</si>
  <si>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</si>
  <si>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</si>
  <si>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</si>
  <si>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</si>
  <si>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</si>
  <si>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</si>
  <si>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</si>
  <si>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</si>
  <si>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</si>
  <si>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</si>
  <si>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</si>
  <si>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</si>
  <si>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</si>
  <si>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</si>
  <si>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</si>
  <si>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</si>
  <si>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</si>
  <si>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</si>
  <si>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</si>
  <si>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</si>
  <si>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</si>
  <si>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</si>
  <si>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</si>
  <si>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</si>
  <si>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</si>
  <si>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</si>
  <si>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</si>
  <si>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</si>
  <si>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</si>
  <si>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</si>
  <si>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</si>
  <si>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</si>
  <si>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</si>
  <si>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</si>
  <si>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</si>
  <si>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</si>
  <si>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</si>
  <si>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</si>
  <si>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</si>
  <si>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</si>
  <si>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</si>
  <si>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</si>
  <si>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</si>
  <si>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</si>
  <si>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</si>
  <si>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</si>
  <si>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</si>
  <si>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</si>
  <si>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</si>
  <si>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</si>
  <si>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</si>
  <si>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</si>
  <si>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</si>
  <si>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</si>
  <si>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</si>
  <si>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</si>
  <si>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</si>
  <si>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</si>
  <si>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</si>
  <si>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</si>
  <si>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</si>
  <si>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</si>
  <si>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</si>
  <si>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</si>
  <si>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</si>
  <si>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</si>
  <si>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</si>
  <si>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</si>
  <si>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</si>
  <si>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</si>
  <si>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</si>
  <si>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</si>
  <si>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</si>
  <si>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</si>
  <si>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</si>
  <si>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</si>
  <si>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</si>
  <si>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</si>
  <si>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</si>
  <si>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</si>
  <si>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</si>
  <si>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</si>
  <si>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</si>
  <si>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</si>
  <si>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</si>
  <si>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</si>
  <si>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</si>
  <si>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</si>
  <si>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</si>
  <si>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</si>
  <si>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</si>
  <si>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</si>
  <si>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</si>
  <si>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</si>
  <si>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</si>
  <si>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</si>
  <si>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</si>
  <si>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</si>
  <si>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</si>
  <si>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</si>
  <si>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</si>
  <si>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</si>
  <si>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</si>
  <si>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</si>
  <si>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</si>
  <si>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</si>
  <si>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</si>
  <si>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</si>
  <si>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</si>
  <si>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</si>
  <si>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</si>
  <si>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</si>
  <si>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</si>
  <si>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</si>
  <si>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</si>
  <si>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</si>
  <si>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</si>
  <si>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</si>
  <si>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</si>
  <si>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</si>
  <si>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</si>
  <si>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</si>
  <si>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</si>
  <si>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</si>
  <si>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</si>
  <si>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</si>
  <si>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</si>
  <si>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</si>
  <si>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</si>
  <si>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</si>
  <si>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</si>
  <si>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</si>
  <si>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</si>
  <si>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</si>
  <si>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</si>
  <si>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</si>
  <si>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</si>
  <si>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</si>
  <si>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</si>
  <si>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</si>
  <si>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</si>
  <si>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</si>
  <si>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</si>
  <si>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</si>
  <si>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</si>
  <si>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</si>
  <si>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</si>
  <si>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</si>
  <si>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</si>
  <si>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</si>
  <si>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</si>
  <si>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</si>
  <si>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</si>
  <si>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</si>
  <si>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</si>
  <si>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</si>
  <si>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</si>
  <si>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</si>
  <si>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</si>
  <si>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</si>
  <si>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</si>
  <si>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</si>
  <si>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</si>
  <si>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</si>
  <si>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</si>
  <si>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</si>
  <si>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</si>
  <si>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</si>
  <si>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</si>
  <si>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</si>
  <si>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</si>
  <si>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</si>
  <si>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</si>
  <si>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</si>
  <si>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</si>
  <si>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</si>
  <si>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</si>
  <si>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</si>
  <si>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</si>
  <si>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</si>
  <si>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</si>
  <si>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</si>
  <si>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</si>
  <si>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</si>
  <si>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</si>
  <si>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</si>
  <si>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</si>
  <si>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</si>
  <si>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</si>
  <si>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</si>
  <si>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</si>
  <si>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</si>
  <si>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</si>
  <si>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</si>
  <si>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</si>
  <si>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</si>
  <si>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</si>
  <si>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</si>
  <si>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</si>
  <si>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</si>
  <si>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</si>
  <si>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</si>
  <si>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</si>
  <si>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</si>
  <si>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</si>
  <si>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</si>
  <si>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</si>
  <si>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</si>
  <si>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</si>
  <si>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</si>
  <si>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</si>
  <si>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</si>
  <si>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</si>
  <si>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</si>
  <si>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</si>
  <si>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</si>
  <si>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</si>
  <si>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</si>
  <si>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</si>
  <si>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</si>
  <si>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</si>
  <si>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</si>
  <si>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</si>
  <si>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</si>
  <si>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</si>
  <si>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</si>
  <si>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</si>
  <si>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</si>
  <si>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</si>
  <si>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</si>
  <si>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</si>
  <si>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</si>
  <si>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</si>
  <si>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</si>
  <si>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</si>
  <si>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</si>
  <si>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</si>
  <si>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</si>
  <si>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</si>
  <si>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</si>
  <si>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</si>
  <si>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</si>
  <si>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</si>
  <si>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</si>
  <si>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</si>
  <si>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</si>
  <si>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</si>
  <si>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</si>
  <si>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</si>
  <si>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</si>
  <si>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</si>
  <si>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</si>
  <si>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</si>
  <si>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</si>
  <si>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</si>
  <si>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</si>
  <si>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</si>
  <si>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</si>
  <si>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</si>
  <si>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</si>
  <si>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</si>
  <si>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</si>
  <si>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</si>
  <si>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</si>
  <si>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</si>
  <si>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</si>
  <si>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</si>
  <si>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</si>
  <si>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</si>
  <si>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</si>
  <si>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</si>
  <si>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</si>
  <si>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</si>
  <si>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</si>
  <si>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</si>
  <si>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</si>
  <si>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</si>
  <si>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</si>
  <si>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</si>
  <si>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</si>
  <si>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</si>
  <si>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</si>
  <si>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</si>
  <si>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</si>
  <si>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</si>
  <si>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</si>
  <si>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</si>
  <si>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</si>
  <si>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</si>
  <si>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</si>
  <si>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</si>
  <si>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</si>
  <si>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</si>
  <si>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</si>
  <si>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</si>
  <si>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</si>
  <si>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</si>
  <si>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</si>
  <si>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</si>
  <si>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</si>
  <si>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</si>
  <si>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</si>
  <si>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</si>
  <si>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</si>
  <si>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</si>
  <si>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</si>
  <si>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</si>
  <si>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</si>
  <si>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</si>
  <si>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</si>
  <si>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</si>
  <si>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</si>
  <si>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</si>
  <si>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</si>
  <si>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</si>
  <si>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</si>
  <si>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</si>
  <si>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</si>
  <si>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</si>
  <si>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</si>
  <si>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</si>
  <si>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</si>
  <si>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</si>
  <si>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</si>
  <si>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</si>
  <si>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</si>
  <si>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</si>
  <si>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</si>
  <si>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</si>
  <si>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</si>
  <si>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</si>
  <si>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</si>
  <si>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</si>
  <si>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</si>
  <si>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</si>
  <si>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</si>
  <si>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</si>
  <si>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</si>
  <si>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</si>
  <si>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</si>
  <si>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</si>
  <si>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</si>
  <si>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</si>
  <si>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</si>
  <si>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</si>
  <si>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</si>
  <si>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</si>
  <si>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</si>
  <si>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</si>
  <si>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</si>
  <si>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</si>
  <si>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</si>
  <si>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</si>
  <si>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</si>
  <si>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</si>
  <si>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</si>
  <si>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</si>
  <si>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</si>
  <si>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</si>
  <si>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</si>
  <si>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</si>
  <si>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</si>
  <si>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</si>
  <si>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</si>
  <si>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</si>
  <si>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</si>
  <si>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</si>
  <si>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</si>
  <si>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</si>
  <si>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</si>
  <si>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</si>
  <si>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</si>
  <si>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</si>
  <si>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</si>
  <si>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</si>
  <si>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</si>
  <si>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</si>
  <si>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</si>
  <si>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</si>
  <si>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</si>
  <si>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</si>
  <si>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</si>
  <si>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</si>
  <si>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</si>
  <si>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</si>
  <si>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</si>
  <si>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</si>
  <si>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</si>
  <si>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</si>
  <si>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</si>
  <si>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</si>
  <si>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</si>
  <si>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</si>
  <si>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</si>
  <si>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</si>
  <si>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</si>
  <si>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</si>
  <si>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</si>
  <si>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</si>
  <si>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</si>
  <si>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</si>
  <si>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</si>
  <si>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</si>
  <si>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</si>
  <si>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</si>
  <si>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</si>
  <si>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</si>
  <si>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</si>
  <si>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</si>
  <si>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</si>
  <si>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</si>
  <si>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</si>
  <si>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</si>
  <si>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</si>
  <si>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</si>
  <si>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</si>
  <si>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</si>
  <si>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</si>
  <si>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</si>
  <si>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</si>
  <si>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</si>
  <si>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</si>
  <si>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</si>
  <si>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</si>
  <si>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</si>
  <si>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</si>
  <si>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</si>
  <si>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</si>
  <si>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</si>
  <si>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</si>
  <si>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</si>
  <si>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</si>
  <si>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</si>
  <si>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</si>
  <si>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</si>
  <si>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</si>
  <si>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</si>
  <si>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</si>
  <si>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</si>
  <si>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</si>
  <si>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</si>
  <si>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</si>
  <si>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</si>
  <si>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</si>
  <si>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</si>
  <si>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</si>
  <si>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</si>
  <si>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</si>
  <si>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</si>
  <si>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</si>
  <si>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</si>
  <si>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</si>
  <si>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</si>
  <si>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</si>
  <si>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</si>
  <si>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</si>
  <si>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</si>
  <si>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</si>
  <si>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</si>
  <si>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</si>
  <si>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</si>
  <si>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</si>
  <si>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</si>
  <si>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</si>
  <si>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</si>
  <si>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</si>
  <si>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</si>
  <si>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</si>
  <si>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</si>
  <si>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</si>
  <si>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</si>
  <si>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</si>
  <si>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</si>
  <si>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</si>
  <si>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</si>
  <si>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</si>
  <si>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</si>
  <si>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</si>
  <si>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</si>
  <si>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</si>
  <si>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</si>
  <si>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</si>
  <si>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</si>
  <si>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</si>
  <si>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</si>
  <si>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</si>
  <si>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</si>
  <si>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</si>
  <si>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</si>
  <si>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</si>
  <si>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</si>
  <si>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</si>
  <si>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</si>
  <si>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</si>
  <si>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</si>
  <si>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</si>
  <si>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</si>
  <si>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</si>
  <si>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</si>
  <si>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</si>
  <si>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</si>
  <si>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</si>
  <si>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</si>
  <si>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</si>
  <si>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</si>
  <si>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</si>
  <si>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</si>
  <si>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</si>
  <si>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</si>
  <si>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</si>
  <si>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</si>
  <si>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</si>
  <si>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</si>
  <si>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</si>
  <si>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</si>
  <si>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</si>
  <si>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</si>
  <si>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</si>
  <si>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</si>
  <si>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</si>
  <si>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</si>
  <si>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</si>
  <si>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</si>
  <si>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</si>
  <si>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</si>
  <si>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</si>
  <si>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</si>
  <si>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</si>
  <si>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</si>
  <si>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</si>
  <si>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</si>
  <si>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</si>
  <si>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</si>
  <si>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</si>
  <si>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</si>
  <si>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</si>
  <si>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</si>
  <si>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</si>
  <si>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</si>
  <si>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</si>
  <si>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</si>
  <si>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</si>
  <si>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</si>
  <si>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</si>
  <si>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</si>
  <si>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</si>
  <si>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</si>
  <si>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</si>
  <si>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</si>
  <si>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</si>
  <si>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</si>
  <si>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</si>
  <si>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</si>
  <si>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</si>
  <si>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</si>
  <si>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</si>
  <si>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</si>
  <si>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</si>
  <si>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</si>
  <si>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</si>
  <si>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</si>
  <si>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</si>
  <si>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</si>
  <si>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</si>
  <si>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</si>
  <si>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</si>
  <si>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</si>
  <si>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</si>
  <si>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</si>
  <si>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</si>
  <si>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</si>
  <si>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</si>
  <si>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</si>
  <si>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</si>
  <si>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</si>
  <si>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</si>
  <si>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</si>
  <si>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</si>
  <si>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</si>
  <si>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</si>
  <si>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</si>
  <si>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</si>
  <si>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</si>
  <si>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</si>
  <si>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</si>
  <si>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</si>
  <si>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</si>
  <si>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</si>
  <si>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</si>
  <si>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</si>
  <si>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</si>
  <si>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</si>
  <si>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</si>
  <si>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</si>
  <si>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</si>
  <si>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</si>
  <si>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</si>
  <si>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</si>
  <si>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</si>
  <si>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</si>
  <si>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</si>
  <si>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</si>
  <si>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</si>
  <si>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</si>
  <si>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</si>
  <si>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</si>
  <si>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</si>
  <si>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</si>
  <si>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</si>
  <si>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</si>
  <si>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</si>
  <si>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</si>
  <si>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</si>
  <si>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</si>
  <si>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</si>
  <si>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</si>
  <si>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</si>
  <si>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</si>
  <si>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</si>
  <si>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</si>
  <si>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</si>
  <si>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</si>
  <si>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</si>
  <si>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</si>
  <si>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</si>
  <si>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</si>
  <si>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</si>
  <si>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</si>
  <si>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</si>
  <si>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</si>
  <si>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</si>
  <si>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</si>
  <si>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</si>
  <si>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</si>
  <si>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</si>
  <si>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</si>
  <si>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</si>
  <si>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</si>
  <si>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</si>
  <si>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</si>
  <si>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</si>
  <si>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</si>
  <si>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</si>
  <si>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</si>
  <si>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</si>
  <si>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</si>
  <si>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</si>
  <si>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</si>
  <si>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</si>
  <si>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</si>
  <si>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</si>
  <si>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</si>
  <si>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</si>
  <si>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</si>
  <si>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</si>
  <si>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</si>
  <si>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</si>
  <si>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</si>
  <si>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</si>
  <si>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</si>
  <si>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</si>
  <si>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</si>
  <si>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</si>
  <si>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</si>
  <si>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</si>
  <si>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</si>
  <si>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</si>
  <si>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</si>
  <si>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</si>
  <si>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</si>
  <si>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</si>
  <si>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</si>
  <si>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</si>
  <si>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</si>
  <si>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</si>
  <si>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</si>
  <si>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</si>
  <si>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</si>
  <si>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</si>
  <si>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</si>
  <si>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</si>
  <si>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</si>
  <si>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</si>
  <si>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</si>
  <si>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</si>
  <si>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</si>
  <si>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</si>
  <si>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</si>
  <si>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</si>
  <si>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</si>
  <si>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</si>
  <si>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</si>
  <si>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</si>
  <si>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</si>
  <si>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</si>
  <si>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</si>
  <si>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</si>
  <si>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</si>
  <si>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</si>
  <si>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</si>
  <si>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</si>
  <si>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</si>
  <si>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</si>
  <si>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</si>
  <si>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</si>
  <si>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</si>
  <si>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</si>
  <si>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</si>
  <si>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</si>
  <si>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</si>
  <si>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</si>
  <si>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</si>
  <si>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</si>
  <si>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</si>
  <si>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</si>
  <si>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</si>
  <si>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</si>
  <si>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</si>
  <si>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</si>
  <si>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</si>
  <si>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</si>
  <si>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</si>
  <si>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</si>
  <si>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</si>
  <si>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</si>
  <si>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</si>
  <si>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</si>
  <si>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</si>
  <si>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</si>
  <si>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</si>
  <si>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</si>
  <si>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</si>
  <si>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</si>
  <si>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</si>
  <si>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</si>
  <si>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</si>
  <si>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</si>
  <si>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</si>
  <si>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</si>
  <si>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</si>
  <si>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</si>
  <si>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</si>
  <si>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</si>
  <si>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</si>
  <si>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</si>
  <si>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</si>
  <si>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</si>
  <si>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</si>
  <si>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</si>
  <si>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</si>
  <si>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</si>
  <si>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</si>
  <si>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</si>
  <si>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</si>
  <si>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</si>
  <si>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</si>
  <si>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</si>
  <si>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</si>
  <si>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</si>
  <si>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</si>
  <si>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</si>
  <si>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</si>
  <si>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</si>
  <si>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</si>
  <si>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</si>
  <si>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</si>
  <si>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</si>
  <si>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</si>
  <si>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</si>
  <si>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</si>
  <si>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</si>
  <si>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</si>
  <si>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</si>
  <si>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</si>
  <si>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</si>
  <si>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</si>
  <si>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</si>
  <si>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</si>
  <si>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</si>
  <si>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</si>
  <si>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</si>
  <si>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</si>
  <si>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</si>
  <si>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</si>
  <si>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</si>
  <si>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</si>
  <si>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</si>
  <si>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</si>
  <si>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</si>
  <si>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</si>
  <si>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</si>
  <si>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</si>
  <si>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</si>
  <si>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</si>
  <si>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</si>
  <si>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</si>
  <si>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</si>
  <si>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</si>
  <si>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</si>
  <si>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</si>
  <si>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</si>
  <si>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</si>
  <si>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</si>
  <si>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</si>
  <si>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</si>
  <si>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</si>
  <si>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</si>
  <si>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</si>
  <si>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</si>
  <si>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</si>
  <si>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</si>
  <si>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</si>
  <si>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</si>
  <si>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</si>
  <si>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</si>
  <si>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</si>
  <si>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</si>
  <si>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</si>
  <si>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</si>
  <si>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</si>
  <si>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</si>
  <si>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</si>
  <si>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</si>
  <si>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</si>
  <si>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</si>
  <si>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</si>
  <si>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</si>
  <si>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</si>
  <si>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</si>
  <si>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</si>
  <si>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</si>
  <si>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</si>
  <si>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</si>
  <si>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</si>
  <si>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</si>
  <si>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</si>
  <si>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</si>
  <si>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</si>
  <si>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</si>
  <si>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</si>
  <si>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</si>
  <si>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</si>
  <si>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</si>
  <si>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</si>
  <si>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</si>
  <si>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</si>
  <si>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</si>
  <si>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</si>
  <si>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</si>
  <si>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</si>
  <si>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</si>
  <si>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</si>
  <si>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</si>
  <si>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</si>
  <si>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</si>
  <si>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</si>
  <si>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</si>
  <si>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</si>
  <si>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</si>
  <si>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</si>
  <si>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</si>
  <si>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</si>
  <si>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</si>
  <si>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</si>
  <si>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</si>
  <si>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</si>
  <si>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</si>
  <si>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</si>
  <si>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</si>
  <si>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</si>
  <si>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</si>
  <si>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</si>
  <si>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</si>
  <si>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</si>
  <si>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</si>
  <si>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</si>
  <si>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</si>
  <si>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</si>
  <si>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</si>
  <si>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</si>
  <si>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</si>
  <si>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</si>
  <si>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</si>
  <si>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</si>
  <si>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</si>
  <si>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</si>
  <si>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</si>
  <si>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</si>
  <si>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</si>
  <si>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</si>
  <si>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</si>
  <si>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</si>
  <si>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</si>
  <si>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</si>
  <si>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</si>
  <si>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</si>
  <si>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</si>
  <si>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</si>
  <si>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</si>
  <si>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</si>
  <si>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</si>
  <si>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</si>
  <si>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</si>
  <si>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</si>
  <si>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</si>
  <si>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</si>
  <si>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</si>
  <si>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</si>
  <si>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</si>
  <si>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</si>
  <si>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</si>
  <si>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</si>
  <si>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</si>
  <si>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</si>
  <si>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</si>
  <si>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</si>
  <si>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</si>
  <si>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</si>
  <si>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</si>
  <si>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</si>
  <si>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</si>
  <si>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</si>
  <si>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</si>
  <si>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</si>
  <si>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</si>
  <si>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</si>
  <si>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</si>
  <si>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</si>
  <si>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</si>
  <si>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</si>
  <si>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</si>
  <si>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</si>
  <si>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</si>
  <si>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</si>
  <si>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</si>
  <si>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</si>
  <si>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</si>
  <si>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</si>
  <si>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</si>
  <si>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</si>
  <si>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</si>
  <si>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</si>
  <si>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</si>
  <si>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</si>
  <si>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</si>
  <si>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</si>
  <si>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</si>
  <si>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</si>
  <si>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</si>
  <si>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</si>
  <si>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</si>
  <si>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</si>
  <si>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</si>
  <si>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</si>
  <si>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</si>
  <si>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</si>
  <si>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</si>
  <si>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</si>
  <si>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</si>
  <si>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</si>
  <si>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</si>
  <si>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</si>
  <si>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</si>
  <si>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</si>
  <si>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</si>
  <si>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</si>
  <si>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</si>
  <si>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</si>
  <si>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</si>
  <si>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</si>
  <si>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</si>
  <si>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</si>
  <si>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</si>
  <si>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</si>
  <si>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</si>
  <si>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</si>
  <si>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</si>
  <si>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</si>
  <si>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</si>
  <si>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</si>
  <si>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</si>
  <si>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</si>
  <si>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</si>
  <si>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</si>
  <si>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</si>
  <si>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</si>
  <si>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</si>
  <si>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</si>
  <si>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</si>
  <si>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</si>
  <si>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</si>
  <si>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</si>
  <si>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</si>
  <si>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</si>
  <si>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</si>
  <si>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</si>
  <si>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</si>
  <si>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</si>
  <si>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</si>
  <si>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</si>
  <si>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</si>
  <si>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</si>
  <si>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</si>
  <si>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</si>
  <si>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</si>
  <si>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</si>
  <si>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</si>
  <si>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</si>
  <si>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</si>
  <si>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</si>
  <si>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</si>
  <si>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</si>
  <si>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</si>
  <si>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</si>
  <si>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</si>
  <si>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</si>
  <si>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</si>
  <si>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</si>
  <si>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</si>
  <si>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</si>
  <si>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</si>
  <si>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</si>
  <si>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</si>
  <si>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</si>
  <si>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</si>
  <si>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</si>
  <si>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</si>
  <si>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</si>
  <si>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</si>
  <si>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</si>
  <si>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</si>
  <si>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</si>
  <si>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</si>
  <si>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</si>
  <si>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</si>
  <si>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</si>
  <si>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</si>
  <si>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</si>
  <si>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</si>
  <si>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</si>
  <si>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</si>
  <si>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</si>
  <si>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</si>
  <si>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</si>
  <si>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</si>
  <si>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</si>
  <si>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</si>
  <si>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</si>
  <si>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</si>
  <si>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</si>
  <si>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</si>
  <si>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</si>
  <si>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</si>
  <si>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</si>
  <si>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</si>
  <si>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</si>
  <si>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</si>
  <si>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</si>
  <si>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</si>
  <si>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</si>
  <si>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</si>
  <si>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</si>
  <si>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</si>
  <si>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</si>
  <si>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</si>
  <si>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</si>
  <si>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</si>
  <si>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</si>
  <si>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</si>
  <si>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</si>
  <si>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</si>
  <si>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</si>
  <si>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</si>
  <si>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</si>
  <si>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</si>
  <si>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</si>
  <si>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</si>
  <si>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</si>
  <si>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</si>
  <si>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</si>
  <si>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</si>
  <si>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</si>
  <si>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</si>
  <si>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</si>
  <si>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</si>
  <si>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</si>
  <si>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</si>
  <si>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</si>
  <si>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</si>
  <si>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</si>
  <si>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</si>
  <si>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</si>
  <si>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</si>
  <si>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</si>
  <si>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</si>
  <si>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</si>
  <si>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</si>
  <si>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</si>
  <si>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</si>
  <si>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</si>
  <si>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</si>
  <si>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</si>
  <si>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</si>
  <si>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</si>
  <si>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</si>
  <si>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</si>
  <si>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</si>
  <si>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</si>
  <si>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</si>
  <si>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</si>
  <si>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</si>
  <si>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</si>
  <si>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</si>
  <si>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</si>
  <si>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</si>
  <si>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</si>
  <si>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</si>
  <si>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</si>
  <si>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</si>
  <si>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</si>
  <si>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</si>
  <si>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</si>
  <si>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</si>
  <si>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</si>
  <si>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</si>
  <si>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</si>
  <si>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</si>
  <si>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</si>
  <si>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</si>
  <si>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</si>
  <si>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</si>
  <si>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</si>
  <si>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</si>
  <si>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</si>
  <si>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</si>
  <si>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</si>
  <si>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</si>
  <si>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</si>
  <si>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</si>
  <si>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</si>
  <si>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</si>
  <si>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</si>
  <si>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</si>
  <si>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</si>
  <si>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</si>
  <si>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</si>
  <si>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</si>
  <si>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</si>
  <si>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</si>
  <si>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</si>
  <si>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</si>
  <si>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</si>
  <si>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</si>
  <si>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</si>
  <si>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</si>
  <si>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</si>
  <si>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</si>
  <si>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</si>
  <si>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</si>
  <si>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</si>
  <si>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</si>
  <si>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</si>
  <si>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</si>
  <si>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</si>
  <si>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</si>
  <si>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</si>
  <si>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</si>
  <si>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</si>
  <si>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</si>
  <si>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</si>
  <si>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</si>
  <si>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</si>
  <si>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</si>
  <si>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</si>
  <si>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</si>
  <si>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</si>
  <si>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</si>
  <si>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</si>
  <si>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</si>
  <si>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</si>
  <si>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</si>
  <si>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</si>
  <si>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</si>
  <si>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</si>
  <si>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</si>
  <si>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</si>
  <si>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</si>
  <si>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</si>
  <si>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</si>
  <si>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</si>
  <si>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</si>
  <si>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</si>
  <si>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</si>
  <si>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</si>
  <si>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</si>
  <si>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</si>
  <si>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</si>
  <si>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</si>
  <si>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</si>
  <si>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</si>
  <si>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</si>
  <si>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</si>
  <si>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</si>
  <si>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</si>
  <si>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</si>
  <si>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</si>
  <si>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</si>
  <si>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</si>
  <si>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</si>
  <si>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</si>
  <si>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</si>
  <si>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</si>
  <si>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</si>
  <si>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</si>
  <si>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</si>
  <si>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</si>
  <si>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</si>
  <si>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</si>
  <si>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</si>
  <si>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</si>
  <si>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</si>
  <si>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</si>
  <si>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</si>
  <si>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</si>
  <si>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</si>
  <si>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</si>
  <si>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</si>
  <si>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</si>
  <si>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</si>
  <si>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</si>
  <si>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</si>
  <si>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</si>
  <si>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</si>
  <si>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</si>
  <si>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</si>
  <si>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</si>
  <si>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</si>
  <si>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</si>
  <si>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</si>
  <si>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</si>
  <si>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</si>
  <si>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</si>
  <si>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</si>
  <si>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</si>
  <si>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</si>
  <si>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</si>
  <si>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</si>
  <si>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</si>
  <si>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</si>
  <si>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</si>
  <si>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</si>
  <si>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</si>
  <si>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</si>
  <si>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</si>
  <si>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</si>
  <si>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</si>
  <si>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</si>
  <si>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</si>
  <si>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</si>
  <si>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</si>
  <si>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</si>
  <si>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</si>
  <si>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</si>
  <si>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</si>
  <si>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</si>
  <si>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</si>
  <si>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</si>
  <si>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</si>
  <si>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</si>
  <si>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</si>
  <si>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</si>
  <si>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</si>
  <si>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</si>
  <si>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</si>
  <si>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</si>
  <si>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</si>
  <si>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</si>
  <si>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</si>
  <si>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</si>
  <si>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</si>
  <si>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</si>
  <si>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</si>
  <si>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</si>
  <si>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</si>
  <si>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</si>
  <si>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</si>
  <si>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</si>
  <si>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</si>
  <si>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</si>
  <si>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</si>
  <si>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</si>
  <si>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</si>
  <si>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</si>
  <si>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</si>
  <si>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</si>
  <si>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</si>
  <si>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</si>
  <si>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</si>
  <si>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</si>
  <si>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</si>
  <si>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</si>
  <si>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</si>
  <si>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</si>
  <si>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</si>
  <si>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</si>
  <si>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</si>
  <si>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</si>
  <si>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</si>
  <si>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</si>
  <si>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</si>
  <si>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</si>
  <si>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</si>
  <si>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</si>
  <si>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</si>
  <si>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</si>
  <si>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</si>
  <si>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</si>
  <si>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</si>
  <si>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</si>
  <si>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</si>
  <si>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</si>
  <si>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</si>
  <si>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</si>
  <si>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</si>
  <si>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</si>
  <si>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</si>
  <si>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</si>
  <si>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</si>
  <si>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</si>
  <si>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</si>
  <si>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</si>
  <si>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</si>
  <si>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</si>
  <si>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</si>
  <si>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</si>
  <si>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</si>
  <si>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</si>
  <si>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</si>
  <si>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</si>
  <si>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</si>
  <si>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</si>
  <si>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</si>
  <si>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</si>
  <si>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</si>
  <si>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</si>
  <si>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</si>
  <si>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</si>
  <si>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</si>
  <si>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</si>
  <si>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</si>
  <si>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</si>
  <si>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</si>
  <si>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</si>
  <si>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</si>
  <si>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</si>
  <si>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</si>
  <si>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</si>
  <si>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</si>
  <si>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</si>
  <si>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</si>
  <si>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</si>
  <si>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</si>
  <si>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</si>
  <si>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</si>
  <si>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</si>
  <si>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</si>
  <si>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</si>
  <si>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</si>
  <si>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</si>
  <si>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</si>
  <si>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</si>
  <si>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</si>
  <si>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</si>
  <si>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</si>
  <si>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</si>
  <si>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</si>
  <si>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</si>
  <si>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</si>
  <si>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</si>
  <si>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</si>
  <si>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</si>
  <si>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</si>
  <si>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</si>
  <si>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</si>
  <si>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</si>
  <si>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</si>
  <si>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</si>
  <si>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</si>
  <si>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</si>
  <si>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</si>
  <si>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</si>
  <si>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</si>
  <si>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</si>
  <si>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</si>
  <si>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</si>
  <si>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</si>
  <si>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</si>
  <si>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</si>
  <si>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</si>
  <si>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</si>
  <si>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</si>
  <si>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</si>
  <si>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</si>
  <si>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</si>
  <si>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</si>
  <si>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</si>
  <si>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</si>
  <si>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</si>
  <si>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</si>
  <si>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</si>
  <si>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</si>
  <si>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</si>
  <si>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</si>
  <si>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</si>
  <si>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</si>
  <si>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</si>
  <si>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</si>
  <si>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</si>
  <si>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</si>
  <si>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</si>
  <si>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</si>
  <si>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</si>
  <si>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</si>
  <si>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</si>
  <si>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</si>
  <si>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</si>
  <si>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</si>
  <si>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</si>
  <si>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</si>
  <si>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</si>
  <si>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</si>
  <si>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</si>
  <si>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</si>
  <si>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</si>
  <si>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</si>
  <si>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</si>
  <si>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</si>
  <si>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</si>
  <si>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</si>
  <si>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</si>
  <si>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</si>
  <si>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</si>
  <si>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</si>
  <si>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</si>
  <si>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</si>
  <si>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</si>
  <si>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</si>
  <si>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</si>
  <si>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</si>
  <si>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</si>
  <si>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</si>
  <si>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</si>
  <si>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</si>
  <si>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</si>
  <si>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</si>
  <si>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</si>
  <si>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</si>
  <si>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</si>
  <si>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</si>
  <si>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</si>
  <si>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</si>
  <si>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</si>
  <si>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</si>
  <si>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</si>
  <si>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</si>
  <si>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</si>
  <si>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</si>
  <si>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</si>
  <si>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</si>
  <si>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</si>
  <si>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</si>
  <si>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</si>
  <si>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</si>
  <si>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</si>
  <si>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</si>
  <si>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</si>
  <si>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</si>
  <si>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</si>
  <si>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</si>
  <si>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</si>
  <si>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</si>
  <si>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</si>
  <si>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</si>
  <si>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</si>
  <si>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</si>
  <si>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</si>
  <si>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</si>
  <si>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</si>
  <si>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</si>
  <si>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</si>
  <si>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</si>
  <si>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</si>
  <si>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</si>
  <si>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</si>
  <si>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</si>
  <si>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</si>
  <si>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</si>
  <si>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</si>
  <si>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</si>
  <si>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</si>
  <si>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</si>
  <si>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</si>
  <si>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</si>
  <si>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</si>
  <si>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</si>
  <si>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</si>
  <si>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</si>
  <si>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</si>
  <si>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</si>
  <si>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</si>
  <si>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</si>
  <si>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</si>
  <si>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</si>
  <si>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</si>
  <si>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</si>
  <si>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</si>
  <si>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</si>
  <si>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</si>
  <si>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</si>
  <si>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</si>
  <si>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</si>
  <si>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</si>
  <si>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</si>
  <si>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</si>
  <si>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</si>
  <si>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</si>
  <si>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</si>
  <si>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</si>
  <si>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</si>
  <si>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</si>
  <si>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</si>
  <si>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</si>
  <si>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</si>
  <si>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</si>
  <si>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</si>
  <si>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</si>
  <si>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</si>
  <si>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</si>
  <si>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</si>
  <si>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</si>
  <si>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</si>
  <si>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</si>
  <si>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</si>
  <si>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</si>
  <si>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</si>
  <si>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</si>
  <si>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</si>
  <si>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</si>
  <si>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</si>
  <si>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</si>
  <si>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</si>
  <si>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</si>
  <si>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</si>
  <si>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</si>
  <si>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</si>
  <si>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</si>
  <si>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</si>
  <si>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</si>
  <si>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</si>
  <si>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</si>
  <si>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</si>
  <si>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</si>
  <si>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</si>
  <si>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</si>
  <si>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</si>
  <si>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</si>
  <si>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</si>
  <si>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</si>
  <si>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</si>
  <si>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</si>
  <si>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</si>
  <si>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</si>
  <si>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</si>
  <si>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</si>
  <si>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</si>
  <si>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</si>
  <si>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</si>
  <si>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</si>
  <si>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</si>
  <si>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</si>
  <si>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</si>
  <si>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</si>
  <si>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</si>
  <si>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</si>
  <si>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</si>
  <si>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</si>
  <si>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</si>
  <si>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</si>
  <si>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</si>
  <si>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</si>
  <si>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</si>
  <si>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</si>
  <si>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</si>
  <si>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</si>
  <si>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</si>
  <si>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</si>
  <si>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</si>
  <si>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</si>
  <si>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</si>
  <si>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</si>
  <si>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</si>
  <si>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</si>
  <si>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</si>
  <si>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</si>
  <si>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</si>
  <si>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</si>
  <si>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</si>
  <si>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</si>
  <si>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</si>
  <si>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</si>
  <si>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</si>
  <si>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</si>
  <si>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</si>
  <si>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</si>
  <si>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</si>
  <si>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</si>
  <si>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</si>
  <si>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</si>
  <si>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</si>
  <si>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</si>
  <si>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</si>
  <si>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</si>
  <si>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</si>
  <si>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</si>
  <si>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</si>
  <si>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</si>
  <si>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</si>
  <si>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</si>
  <si>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</si>
  <si>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</si>
  <si>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</si>
  <si>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</si>
  <si>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</si>
  <si>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</si>
  <si>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</si>
  <si>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</si>
  <si>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</si>
  <si>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</si>
  <si>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</si>
  <si>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</si>
  <si>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</si>
  <si>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</si>
  <si>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</si>
  <si>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</si>
  <si>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</si>
  <si>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</si>
  <si>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</si>
  <si>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</si>
  <si>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</si>
  <si>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</si>
  <si>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</si>
  <si>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</si>
  <si>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</si>
  <si>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</si>
  <si>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</si>
  <si>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</si>
  <si>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</si>
  <si>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</si>
  <si>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</si>
  <si>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</si>
  <si>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</si>
  <si>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</si>
  <si>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</si>
  <si>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</si>
  <si>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</si>
  <si>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</si>
  <si>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</si>
  <si>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</si>
  <si>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</si>
  <si>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</si>
  <si>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</si>
  <si>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</si>
  <si>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</si>
  <si>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</si>
  <si>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</si>
  <si>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</si>
  <si>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</si>
  <si>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</si>
  <si>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</si>
  <si>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</si>
  <si>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</si>
  <si>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</si>
  <si>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</si>
  <si>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</si>
  <si>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</si>
  <si>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</si>
  <si>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</si>
  <si>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</si>
  <si>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</si>
  <si>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</si>
  <si>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</si>
  <si>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</si>
  <si>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</si>
  <si>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</si>
  <si>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</si>
  <si>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</si>
  <si>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</si>
  <si>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</si>
  <si>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</si>
  <si>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</si>
  <si>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</si>
  <si>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</si>
  <si>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</si>
  <si>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</si>
  <si>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</si>
  <si>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</si>
  <si>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</si>
  <si>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</si>
  <si>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</si>
  <si>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</si>
  <si>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</si>
  <si>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</si>
  <si>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</si>
  <si>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</si>
  <si>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</si>
  <si>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</si>
  <si>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</si>
  <si>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</si>
  <si>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</si>
  <si>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</si>
  <si>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</si>
  <si>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</si>
  <si>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</si>
  <si>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</si>
  <si>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</si>
  <si>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</si>
  <si>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</si>
  <si>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</si>
  <si>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</si>
  <si>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</si>
  <si>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</si>
  <si>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</si>
  <si>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</si>
  <si>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</si>
  <si>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</si>
  <si>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</si>
  <si>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</si>
  <si>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</si>
  <si>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</si>
  <si>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</si>
  <si>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</si>
  <si>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</si>
  <si>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</si>
  <si>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</si>
  <si>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</si>
  <si>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</si>
  <si>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</si>
  <si>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</si>
  <si>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</si>
  <si>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</si>
  <si>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</si>
  <si>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</si>
  <si>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</si>
  <si>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</si>
  <si>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</si>
  <si>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</si>
  <si>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</si>
  <si>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</si>
  <si>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</si>
  <si>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</si>
  <si>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</si>
  <si>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</si>
  <si>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</si>
  <si>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</si>
  <si>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</si>
  <si>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</si>
  <si>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</si>
  <si>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</si>
  <si>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</si>
  <si>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</si>
  <si>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</si>
  <si>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</si>
  <si>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</si>
  <si>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</si>
  <si>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</si>
  <si>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</si>
  <si>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</si>
  <si>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</si>
  <si>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</si>
  <si>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</si>
  <si>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</si>
  <si>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</si>
  <si>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</si>
  <si>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</si>
  <si>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</si>
  <si>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</si>
  <si>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</si>
  <si>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</si>
  <si>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</si>
  <si>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</si>
  <si>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</si>
  <si>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</si>
  <si>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</si>
  <si>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</si>
  <si>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</si>
  <si>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</si>
  <si>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</si>
  <si>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</si>
  <si>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</si>
  <si>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</si>
  <si>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</si>
  <si>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</si>
  <si>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</si>
  <si>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</si>
  <si>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</si>
  <si>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</si>
  <si>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</si>
  <si>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</si>
  <si>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</si>
  <si>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</si>
  <si>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</si>
  <si>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</si>
  <si>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</si>
  <si>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</si>
  <si>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</si>
  <si>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</si>
  <si>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</si>
  <si>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</si>
  <si>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</si>
  <si>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</si>
  <si>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</si>
  <si>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</si>
  <si>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</si>
  <si>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</si>
  <si>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</si>
  <si>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</si>
  <si>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</si>
  <si>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</si>
  <si>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</si>
  <si>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</si>
  <si>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</si>
  <si>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</si>
  <si>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</si>
  <si>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</si>
  <si>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</si>
  <si>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</si>
  <si>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</si>
  <si>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</si>
  <si>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</si>
  <si>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</si>
  <si>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</si>
  <si>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</si>
  <si>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</si>
  <si>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</si>
  <si>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</si>
  <si>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</si>
  <si>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</si>
  <si>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</si>
  <si>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</si>
  <si>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</si>
  <si>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</si>
  <si>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</si>
  <si>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</si>
  <si>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</si>
  <si>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</si>
  <si>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</si>
  <si>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</si>
  <si>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</si>
  <si>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</si>
  <si>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</si>
  <si>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</si>
  <si>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</si>
  <si>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</si>
  <si>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</si>
  <si>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</si>
  <si>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</si>
  <si>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</si>
  <si>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</si>
  <si>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</si>
  <si>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</si>
  <si>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</si>
  <si>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</si>
  <si>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</si>
  <si>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</si>
  <si>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</si>
  <si>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</si>
  <si>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</si>
  <si>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</si>
  <si>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</si>
  <si>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</si>
  <si>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</si>
  <si>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</si>
  <si>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</si>
  <si>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</si>
  <si>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</si>
  <si>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</si>
  <si>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</si>
  <si>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</si>
  <si>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</si>
  <si>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</si>
  <si>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</si>
  <si>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</si>
  <si>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</si>
  <si>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</si>
  <si>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</si>
  <si>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</si>
  <si>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</si>
  <si>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</si>
  <si>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</si>
  <si>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</si>
  <si>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</si>
  <si>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</si>
  <si>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</si>
  <si>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</si>
  <si>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</si>
  <si>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</si>
  <si>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</si>
  <si>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</si>
  <si>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</si>
  <si>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</si>
  <si>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</si>
  <si>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</si>
  <si>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</si>
  <si>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</si>
  <si>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</si>
  <si>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</si>
  <si>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</si>
  <si>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</si>
  <si>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</si>
  <si>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</si>
  <si>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</si>
  <si>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</si>
  <si>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</si>
  <si>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</si>
  <si>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</si>
  <si>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</si>
  <si>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</si>
  <si>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</si>
  <si>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</si>
  <si>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</si>
  <si>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</si>
  <si>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</si>
  <si>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</si>
  <si>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</si>
  <si>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</si>
  <si>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</si>
  <si>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</si>
  <si>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</si>
  <si>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</si>
  <si>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</si>
  <si>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</si>
  <si>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</si>
  <si>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</si>
  <si>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</si>
  <si>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</si>
  <si>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</si>
  <si>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</si>
  <si>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</si>
  <si>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</si>
  <si>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</si>
  <si>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</si>
  <si>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</si>
  <si>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</si>
  <si>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</si>
  <si>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</si>
  <si>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</si>
  <si>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</si>
  <si>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</si>
  <si>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</si>
  <si>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</si>
  <si>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</si>
  <si>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</si>
  <si>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</si>
  <si>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</si>
  <si>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</si>
  <si>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</si>
  <si>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</si>
  <si>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</si>
  <si>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</si>
  <si>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</si>
  <si>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</si>
  <si>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</si>
  <si>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</si>
  <si>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</si>
  <si>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</si>
  <si>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</si>
  <si>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</si>
  <si>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</si>
  <si>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</si>
  <si>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</si>
  <si>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</si>
  <si>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</si>
  <si>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</si>
  <si>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</si>
  <si>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</si>
  <si>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</si>
  <si>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</si>
  <si>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</si>
  <si>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</si>
  <si>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</si>
  <si>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</si>
  <si>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</si>
  <si>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</si>
  <si>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</si>
  <si>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</si>
  <si>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</si>
  <si>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</si>
  <si>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</si>
  <si>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</si>
  <si>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</si>
  <si>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</si>
  <si>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</si>
  <si>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</si>
  <si>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</si>
  <si>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</si>
  <si>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</si>
  <si>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</si>
  <si>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</si>
  <si>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</si>
  <si>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</si>
  <si>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</si>
  <si>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</si>
  <si>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</si>
  <si>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</si>
  <si>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</si>
  <si>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</si>
  <si>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</si>
  <si>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</si>
  <si>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</si>
  <si>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</si>
  <si>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</si>
  <si>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</si>
  <si>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</si>
  <si>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</si>
  <si>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</si>
  <si>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</si>
  <si>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</si>
  <si>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</si>
  <si>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</si>
  <si>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</si>
  <si>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</si>
  <si>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</si>
  <si>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</si>
  <si>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</si>
  <si>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</si>
  <si>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</si>
  <si>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</si>
  <si>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</si>
  <si>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</si>
  <si>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</si>
  <si>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</si>
  <si>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</si>
  <si>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</si>
  <si>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</si>
  <si>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</si>
  <si>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</si>
  <si>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</si>
  <si>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</si>
  <si>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</si>
  <si>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</si>
  <si>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</si>
  <si>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</si>
  <si>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</si>
  <si>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</si>
  <si>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</si>
  <si>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</si>
  <si>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</si>
  <si>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</si>
  <si>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</si>
  <si>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</si>
  <si>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</si>
  <si>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</si>
  <si>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</si>
  <si>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</si>
  <si>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</si>
  <si>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</si>
  <si>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</si>
  <si>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</si>
  <si>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</si>
  <si>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</si>
  <si>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</si>
  <si>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</si>
  <si>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</si>
  <si>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</si>
  <si>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</si>
  <si>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</si>
  <si>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</si>
  <si>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</si>
  <si>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</si>
  <si>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</si>
  <si>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</si>
  <si>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</si>
  <si>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</si>
  <si>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</si>
  <si>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</si>
  <si>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</si>
  <si>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</si>
  <si>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</si>
  <si>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</si>
  <si>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</si>
  <si>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</si>
  <si>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</si>
  <si>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</si>
  <si>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</si>
  <si>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</si>
  <si>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</si>
  <si>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</si>
  <si>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</si>
  <si>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</si>
  <si>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</si>
  <si>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</si>
  <si>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</si>
  <si>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</si>
  <si>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</si>
  <si>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</si>
  <si>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</si>
  <si>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</si>
  <si>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</si>
  <si>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</si>
  <si>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</si>
  <si>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</si>
  <si>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</si>
  <si>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</si>
  <si>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</si>
  <si>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</si>
  <si>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</si>
  <si>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</si>
  <si>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</si>
  <si>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</si>
  <si>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</si>
  <si>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</si>
  <si>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</si>
  <si>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</si>
  <si>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</si>
  <si>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</si>
  <si>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</si>
  <si>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</si>
  <si>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</si>
  <si>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</si>
  <si>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</si>
  <si>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</si>
  <si>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</si>
  <si>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</si>
  <si>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</si>
  <si>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</si>
  <si>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</si>
  <si>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</si>
  <si>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</si>
  <si>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</si>
  <si>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</si>
  <si>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</si>
  <si>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</si>
  <si>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</si>
  <si>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</si>
  <si>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</si>
  <si>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</si>
  <si>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</si>
  <si>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</si>
  <si>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</si>
  <si>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</si>
  <si>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</si>
  <si>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</si>
  <si>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</si>
  <si>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</si>
  <si>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</si>
  <si>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</si>
  <si>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</si>
  <si>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</si>
  <si>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</si>
  <si>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</si>
  <si>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</si>
  <si>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</si>
  <si>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</si>
  <si>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</si>
  <si>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</si>
  <si>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</si>
  <si>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</si>
  <si>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</si>
  <si>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</si>
  <si>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</si>
  <si>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</si>
  <si>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</si>
  <si>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</si>
  <si>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</si>
  <si>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</si>
  <si>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</si>
  <si>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</si>
  <si>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</si>
  <si>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</si>
  <si>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</si>
  <si>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</si>
  <si>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</si>
  <si>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</si>
  <si>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</si>
  <si>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</si>
  <si>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</si>
  <si>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</si>
  <si>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</si>
  <si>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</si>
  <si>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</si>
  <si>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</si>
  <si>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</si>
  <si>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</si>
  <si>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</si>
  <si>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</si>
  <si>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</si>
  <si>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</si>
  <si>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</si>
  <si>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</si>
  <si>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</si>
  <si>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</si>
  <si>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</si>
  <si>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</si>
  <si>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</si>
  <si>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</si>
  <si>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</si>
  <si>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</si>
  <si>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</si>
  <si>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</si>
  <si>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</si>
  <si>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</si>
  <si>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</si>
  <si>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</si>
  <si>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</si>
  <si>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</si>
  <si>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</si>
  <si>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</si>
  <si>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</si>
  <si>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</si>
  <si>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</si>
  <si>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</si>
  <si>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</si>
  <si>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</si>
  <si>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</si>
  <si>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</si>
  <si>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</si>
  <si>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</si>
  <si>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</si>
  <si>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</si>
  <si>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</si>
  <si>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</si>
  <si>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</si>
  <si>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</si>
  <si>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</si>
  <si>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</si>
  <si>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</si>
  <si>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</si>
  <si>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</si>
  <si>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</si>
  <si>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</si>
  <si>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</si>
  <si>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</si>
  <si>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</si>
  <si>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</si>
  <si>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</si>
  <si>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</si>
  <si>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</si>
  <si>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</si>
  <si>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</si>
  <si>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</si>
  <si>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</si>
  <si>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</si>
  <si>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</si>
  <si>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</si>
  <si>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</si>
  <si>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</si>
  <si>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</si>
  <si>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</si>
  <si>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</si>
  <si>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</si>
  <si>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</si>
  <si>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</si>
  <si>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</si>
  <si>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</si>
  <si>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</si>
  <si>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</si>
  <si>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</si>
  <si>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</si>
  <si>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</si>
  <si>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</si>
  <si>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</si>
  <si>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</si>
  <si>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</si>
  <si>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</si>
  <si>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</si>
  <si>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</si>
  <si>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</si>
  <si>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</si>
  <si>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</si>
  <si>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</si>
  <si>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</si>
  <si>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</si>
  <si>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</si>
  <si>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</si>
  <si>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</si>
  <si>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</si>
  <si>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</si>
  <si>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</si>
  <si>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</si>
  <si>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</si>
  <si>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</si>
  <si>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</si>
  <si>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</si>
  <si>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</si>
  <si>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</si>
  <si>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</si>
  <si>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</si>
  <si>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</si>
  <si>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</si>
  <si>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</si>
  <si>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</si>
  <si>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</si>
  <si>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</si>
  <si>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</si>
  <si>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</si>
  <si>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</si>
  <si>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</si>
  <si>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</si>
  <si>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</si>
  <si>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</si>
  <si>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</si>
  <si>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</si>
  <si>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</si>
  <si>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</si>
  <si>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</si>
  <si>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</si>
  <si>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</si>
  <si>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</si>
  <si>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</si>
  <si>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</si>
  <si>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</si>
  <si>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</si>
  <si>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</si>
  <si>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</si>
  <si>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</si>
  <si>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</si>
  <si>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</si>
  <si>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</si>
  <si>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</si>
  <si>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</si>
  <si>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</si>
  <si>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</si>
  <si>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</si>
  <si>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</si>
  <si>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</si>
  <si>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</si>
  <si>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</si>
  <si>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</si>
  <si>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</si>
  <si>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</si>
  <si>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</si>
  <si>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</si>
  <si>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</si>
  <si>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</si>
  <si>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</si>
  <si>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</si>
  <si>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</si>
  <si>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</si>
  <si>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</si>
  <si>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</si>
  <si>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</si>
  <si>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</si>
  <si>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</si>
  <si>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</si>
  <si>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</si>
  <si>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</si>
  <si>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</si>
  <si>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</si>
  <si>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</si>
  <si>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</si>
  <si>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</si>
  <si>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</si>
  <si>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</si>
  <si>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</si>
  <si>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</si>
  <si>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</si>
  <si>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</si>
  <si>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</si>
  <si>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</si>
  <si>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</si>
  <si>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</si>
  <si>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</si>
  <si>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</si>
  <si>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</si>
  <si>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</si>
  <si>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</si>
  <si>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</si>
  <si>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</si>
  <si>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</si>
  <si>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</si>
  <si>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</si>
  <si>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</si>
  <si>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</si>
  <si>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</si>
  <si>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</si>
  <si>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</si>
  <si>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</si>
  <si>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</si>
  <si>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</si>
  <si>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</si>
  <si>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</si>
  <si>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</si>
  <si>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</si>
  <si>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</si>
  <si>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</si>
  <si>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</si>
  <si>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</si>
  <si>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</si>
  <si>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</si>
  <si>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</si>
  <si>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</si>
  <si>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</si>
  <si>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</si>
  <si>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</si>
  <si>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</si>
  <si>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</si>
  <si>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</si>
  <si>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</si>
  <si>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</si>
  <si>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</si>
  <si>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</si>
  <si>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</si>
  <si>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</si>
  <si>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</si>
  <si>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</si>
  <si>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</si>
  <si>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</si>
  <si>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</si>
  <si>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</si>
  <si>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</si>
  <si>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</si>
  <si>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</si>
  <si>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</si>
  <si>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</si>
  <si>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</si>
  <si>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</si>
  <si>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</si>
  <si>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</si>
  <si>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</si>
  <si>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</si>
  <si>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</si>
  <si>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</si>
  <si>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</si>
  <si>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</si>
  <si>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</si>
  <si>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</si>
  <si>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</si>
  <si>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</si>
  <si>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</si>
  <si>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</si>
  <si>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</si>
  <si>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</si>
  <si>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</si>
  <si>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</si>
  <si>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</si>
  <si>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</si>
  <si>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</si>
  <si>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</si>
  <si>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</si>
  <si>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</si>
  <si>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</si>
  <si>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</si>
  <si>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</si>
  <si>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</si>
  <si>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</si>
  <si>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</si>
  <si>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</si>
  <si>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</si>
  <si>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</si>
  <si>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</si>
  <si>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</si>
  <si>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</si>
  <si>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</si>
  <si>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</si>
  <si>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</si>
  <si>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</si>
  <si>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</si>
  <si>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</si>
  <si>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</si>
  <si>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</si>
  <si>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</si>
  <si>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</si>
  <si>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</si>
  <si>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</si>
  <si>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</si>
  <si>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</si>
  <si>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</si>
  <si>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</si>
  <si>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</si>
  <si>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</si>
  <si>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</si>
  <si>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</si>
  <si>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</si>
  <si>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</si>
  <si>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</si>
  <si>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</si>
  <si>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</si>
  <si>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</si>
  <si>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</si>
  <si>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</si>
  <si>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</si>
  <si>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</si>
  <si>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</si>
  <si>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</si>
  <si>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</si>
  <si>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</si>
  <si>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</si>
  <si>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</si>
  <si>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</si>
  <si>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</si>
  <si>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</si>
  <si>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</si>
  <si>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</si>
  <si>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</si>
  <si>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</si>
  <si>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</si>
  <si>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</si>
  <si>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</si>
  <si>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</si>
  <si>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</si>
  <si>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</si>
  <si>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</si>
  <si>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</si>
  <si>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</si>
  <si>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</si>
  <si>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</si>
  <si>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</si>
  <si>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</si>
  <si>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</si>
  <si>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</si>
  <si>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</si>
  <si>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</si>
  <si>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</si>
  <si>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</si>
  <si>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</si>
  <si>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</si>
  <si>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</si>
  <si>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</si>
  <si>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</si>
  <si>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</si>
  <si>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</si>
  <si>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</si>
  <si>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</si>
  <si>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</si>
  <si>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</si>
  <si>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</si>
  <si>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</si>
  <si>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</si>
  <si>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</si>
  <si>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</si>
  <si>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</si>
  <si>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</si>
  <si>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</si>
  <si>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</si>
  <si>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</si>
  <si>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</si>
  <si>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</si>
  <si>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</si>
  <si>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</si>
  <si>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</si>
  <si>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</si>
  <si>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</si>
  <si>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</si>
  <si>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</si>
  <si>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</si>
  <si>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</si>
  <si>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</si>
  <si>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</si>
  <si>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</si>
  <si>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</si>
  <si>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</si>
  <si>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</si>
  <si>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</si>
  <si>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</si>
  <si>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</si>
  <si>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</si>
  <si>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</si>
  <si>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</si>
  <si>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</si>
  <si>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</si>
  <si>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</si>
  <si>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</si>
  <si>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</si>
  <si>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</si>
  <si>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</si>
  <si>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</si>
  <si>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</si>
  <si>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</si>
  <si>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</si>
  <si>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</si>
  <si>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</si>
  <si>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</si>
  <si>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</si>
  <si>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</si>
  <si>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</si>
  <si>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</si>
  <si>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</si>
  <si>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</si>
  <si>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</si>
  <si>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</si>
  <si>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</si>
  <si>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</si>
  <si>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</si>
  <si>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</si>
  <si>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</si>
  <si>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</si>
  <si>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</si>
  <si>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</si>
  <si>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</si>
  <si>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</si>
  <si>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</si>
  <si>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</si>
  <si>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</si>
  <si>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</si>
  <si>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</si>
  <si>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</si>
  <si>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</si>
  <si>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</si>
  <si>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</si>
  <si>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</si>
  <si>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</si>
  <si>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</si>
  <si>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</si>
  <si>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</si>
  <si>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</si>
  <si>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</si>
  <si>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</si>
  <si>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</si>
  <si>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</si>
  <si>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</si>
  <si>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</si>
  <si>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</si>
  <si>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</si>
  <si>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</si>
  <si>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</si>
  <si>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</si>
  <si>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</si>
  <si>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</si>
  <si>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</si>
  <si>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</si>
  <si>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</si>
  <si>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</si>
  <si>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</si>
  <si>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</si>
  <si>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</si>
  <si>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</si>
  <si>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</si>
  <si>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</si>
  <si>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</si>
  <si>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</si>
  <si>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</si>
  <si>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</si>
  <si>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</si>
  <si>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</si>
  <si>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</si>
  <si>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</si>
  <si>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</si>
  <si>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</si>
  <si>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</si>
  <si>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</si>
  <si>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</si>
  <si>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</si>
  <si>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</si>
  <si>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</si>
  <si>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</si>
  <si>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</si>
  <si>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</si>
  <si>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</si>
  <si>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</si>
  <si>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</si>
  <si>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</si>
  <si>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</si>
  <si>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</si>
  <si>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</si>
  <si>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</si>
  <si>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</si>
  <si>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</si>
  <si>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</si>
  <si>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</si>
  <si>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</si>
  <si>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</si>
  <si>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</si>
  <si>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</si>
  <si>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</si>
  <si>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</si>
  <si>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</si>
  <si>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</si>
  <si>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</si>
  <si>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</si>
  <si>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</si>
  <si>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</si>
  <si>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</si>
  <si>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</si>
  <si>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</si>
  <si>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</si>
  <si>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</si>
  <si>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</si>
  <si>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</si>
  <si>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</si>
  <si>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</si>
  <si>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</si>
  <si>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</si>
  <si>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</si>
  <si>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</si>
  <si>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</si>
  <si>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</si>
  <si>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</si>
  <si>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</si>
  <si>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</si>
  <si>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</si>
  <si>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</si>
  <si>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</si>
  <si>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</si>
  <si>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</si>
  <si>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</si>
  <si>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</si>
  <si>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</si>
  <si>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</si>
  <si>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</si>
  <si>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</si>
  <si>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</si>
  <si>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</si>
  <si>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</si>
  <si>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</si>
  <si>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</si>
  <si>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</si>
  <si>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</si>
  <si>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</si>
  <si>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</si>
  <si>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</si>
  <si>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</si>
  <si>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</si>
  <si>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</si>
  <si>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</si>
  <si>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</si>
  <si>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</si>
  <si>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</si>
  <si>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</si>
  <si>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</si>
  <si>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</si>
  <si>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</si>
  <si>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</si>
  <si>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</si>
  <si>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</si>
  <si>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</si>
  <si>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</si>
  <si>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</si>
  <si>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</si>
  <si>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</si>
  <si>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</si>
  <si>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</si>
  <si>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</si>
  <si>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</si>
  <si>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</si>
  <si>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</si>
  <si>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</si>
  <si>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</si>
  <si>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</si>
  <si>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</si>
  <si>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</si>
  <si>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</si>
  <si>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</si>
  <si>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</si>
  <si>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</si>
  <si>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</si>
  <si>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</si>
  <si>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</si>
  <si>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</si>
  <si>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</si>
  <si>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</si>
  <si>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</si>
  <si>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</si>
  <si>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</si>
  <si>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</si>
  <si>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</si>
  <si>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</si>
  <si>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</si>
  <si>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</si>
  <si>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</si>
  <si>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</si>
  <si>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</si>
  <si>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</si>
  <si>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</si>
  <si>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</si>
  <si>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</si>
  <si>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</si>
  <si>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</si>
  <si>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</si>
  <si>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</si>
  <si>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</si>
  <si>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</si>
  <si>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</si>
  <si>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</si>
  <si>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</si>
  <si>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</si>
  <si>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</si>
  <si>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</si>
  <si>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</si>
  <si>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</si>
  <si>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</si>
  <si>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</si>
  <si>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</si>
  <si>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</si>
  <si>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</si>
  <si>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</si>
  <si>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</si>
  <si>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</si>
  <si>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</si>
  <si>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</si>
  <si>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</si>
  <si>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</si>
  <si>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</si>
  <si>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</si>
  <si>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</si>
  <si>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</si>
  <si>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</si>
  <si>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</si>
  <si>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</si>
  <si>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</si>
  <si>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</si>
  <si>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</si>
  <si>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</si>
  <si>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</si>
  <si>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</si>
  <si>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</si>
  <si>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</si>
  <si>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</si>
  <si>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</si>
  <si>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</si>
  <si>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</si>
  <si>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</si>
  <si>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</si>
  <si>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</si>
  <si>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</si>
  <si>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</si>
  <si>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</si>
  <si>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</si>
  <si>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</si>
  <si>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</si>
  <si>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</si>
  <si>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</si>
  <si>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</si>
  <si>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</si>
  <si>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</si>
  <si>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</si>
  <si>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</si>
  <si>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</si>
  <si>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</si>
  <si>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</si>
  <si>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</si>
  <si>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</si>
  <si>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</si>
  <si>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</si>
  <si>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</si>
  <si>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</si>
  <si>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</si>
  <si>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</si>
  <si>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</si>
  <si>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</si>
  <si>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</si>
  <si>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</si>
  <si>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</si>
  <si>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</si>
  <si>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</si>
  <si>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</si>
  <si>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</si>
  <si>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</si>
  <si>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</si>
  <si>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</si>
  <si>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</si>
  <si>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</si>
  <si>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</si>
  <si>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</si>
  <si>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</si>
  <si>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</si>
  <si>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</si>
  <si>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</si>
  <si>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</si>
  <si>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</si>
  <si>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</si>
  <si>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</si>
  <si>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</si>
  <si>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</si>
  <si>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</si>
  <si>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</si>
  <si>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</si>
  <si>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</si>
  <si>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</si>
  <si>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</si>
  <si>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</si>
  <si>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</si>
  <si>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</si>
  <si>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</si>
  <si>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</si>
  <si>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</si>
  <si>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</si>
  <si>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</si>
  <si>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</si>
  <si>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</si>
  <si>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</si>
  <si>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</si>
  <si>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</si>
  <si>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</si>
  <si>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</si>
  <si>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</si>
  <si>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</si>
  <si>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</si>
  <si>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</si>
  <si>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</si>
  <si>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</si>
  <si>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</si>
  <si>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</si>
  <si>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</si>
  <si>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</si>
  <si>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</si>
  <si>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</si>
  <si>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</si>
  <si>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</si>
  <si>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</si>
  <si>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</si>
  <si>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</si>
  <si>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</si>
  <si>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</si>
  <si>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</si>
  <si>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</si>
  <si>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</si>
  <si>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</si>
  <si>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</si>
  <si>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</si>
  <si>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</si>
  <si>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</si>
  <si>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</si>
  <si>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</si>
  <si>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</si>
  <si>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</si>
  <si>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</si>
  <si>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</si>
  <si>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</si>
  <si>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</si>
  <si>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</si>
  <si>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</si>
  <si>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</si>
  <si>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</si>
  <si>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</si>
  <si>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</si>
  <si>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</si>
  <si>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</si>
  <si>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</si>
  <si>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</si>
  <si>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</si>
  <si>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</si>
  <si>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</si>
  <si>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</si>
  <si>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</si>
  <si>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</si>
  <si>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</si>
  <si>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</si>
  <si>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</si>
  <si>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</si>
  <si>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</si>
  <si>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</si>
  <si>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</si>
  <si>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</si>
  <si>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</si>
  <si>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</si>
  <si>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</si>
  <si>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</si>
  <si>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</si>
  <si>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</si>
  <si>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</si>
  <si>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</si>
  <si>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</si>
  <si>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</si>
  <si>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</si>
  <si>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</si>
  <si>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</si>
  <si>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</si>
  <si>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</si>
  <si>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</si>
  <si>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</si>
  <si>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</si>
  <si>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</si>
  <si>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</si>
  <si>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</si>
  <si>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</si>
  <si>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</si>
  <si>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</si>
  <si>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</si>
  <si>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</si>
  <si>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</si>
  <si>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</si>
  <si>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</si>
  <si>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</si>
  <si>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</si>
  <si>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</si>
  <si>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</si>
  <si>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</si>
  <si>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</si>
  <si>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</si>
  <si>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</si>
  <si>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</si>
  <si>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</si>
  <si>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</si>
  <si>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</si>
  <si>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</si>
  <si>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</si>
  <si>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</si>
  <si>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</si>
  <si>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</si>
  <si>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</si>
  <si>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</si>
  <si>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</si>
  <si>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</si>
  <si>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</si>
  <si>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</si>
  <si>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</si>
  <si>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</si>
  <si>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</si>
  <si>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</si>
  <si>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</si>
  <si>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</si>
  <si>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</si>
  <si>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</si>
  <si>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</si>
  <si>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</si>
  <si>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</si>
  <si>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</si>
  <si>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</si>
  <si>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</si>
  <si>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</si>
  <si>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</si>
  <si>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</si>
  <si>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</si>
  <si>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</si>
  <si>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</si>
  <si>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</si>
  <si>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</si>
  <si>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</si>
  <si>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</si>
  <si>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</si>
  <si>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</si>
  <si>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</si>
  <si>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</si>
  <si>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</si>
  <si>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</si>
  <si>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</si>
  <si>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</si>
  <si>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</si>
  <si>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</si>
  <si>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</si>
  <si>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</si>
  <si>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</si>
  <si>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</si>
  <si>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</si>
  <si>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</si>
  <si>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</si>
  <si>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</si>
  <si>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</si>
  <si>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</si>
  <si>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</si>
  <si>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</si>
  <si>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</si>
  <si>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</si>
  <si>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</si>
  <si>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</si>
  <si>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</si>
  <si>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</si>
  <si>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</si>
  <si>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</si>
  <si>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</si>
  <si>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</si>
  <si>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</si>
  <si>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</si>
  <si>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</si>
  <si>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</si>
  <si>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</si>
  <si>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</si>
  <si>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</si>
  <si>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</si>
  <si>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</si>
  <si>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</si>
  <si>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</si>
  <si>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</si>
  <si>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</si>
  <si>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</si>
  <si>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</si>
  <si>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</si>
  <si>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</si>
  <si>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</si>
  <si>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</si>
  <si>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</si>
  <si>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</si>
  <si>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</si>
  <si>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</si>
  <si>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</si>
  <si>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</si>
  <si>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</si>
  <si>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</si>
  <si>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</si>
  <si>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</si>
  <si>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</si>
  <si>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</si>
  <si>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</si>
  <si>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</si>
  <si>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</si>
  <si>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</si>
  <si>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</si>
  <si>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</si>
  <si>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</si>
  <si>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</si>
  <si>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</si>
  <si>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</si>
  <si>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</si>
  <si>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</si>
  <si>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</si>
  <si>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</si>
  <si>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</si>
  <si>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</si>
  <si>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</si>
  <si>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</si>
  <si>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</si>
  <si>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</si>
  <si>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</si>
  <si>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</si>
  <si>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</si>
  <si>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</si>
  <si>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</si>
  <si>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</si>
  <si>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</si>
  <si>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</si>
  <si>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</si>
  <si>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</si>
  <si>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</si>
  <si>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</si>
  <si>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</si>
  <si>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</si>
  <si>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</si>
  <si>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</si>
  <si>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</si>
  <si>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</si>
  <si>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</si>
  <si>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</si>
  <si>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</si>
  <si>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</si>
  <si>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</si>
  <si>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</si>
  <si>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</si>
  <si>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</si>
  <si>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</si>
  <si>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</si>
  <si>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</si>
  <si>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</si>
  <si>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</si>
  <si>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</si>
  <si>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</si>
  <si>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</si>
  <si>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</si>
  <si>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</si>
  <si>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</si>
  <si>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</si>
  <si>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</si>
  <si>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</si>
  <si>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</si>
  <si>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</si>
  <si>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</si>
  <si>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</si>
  <si>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</si>
  <si>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</si>
  <si>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</si>
  <si>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</si>
  <si>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</si>
  <si>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</si>
  <si>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</si>
  <si>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</si>
  <si>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</si>
  <si>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</si>
  <si>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</si>
  <si>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</si>
  <si>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</si>
  <si>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</si>
  <si>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</si>
  <si>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</si>
  <si>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</si>
  <si>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</si>
  <si>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</si>
  <si>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</si>
  <si>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</si>
  <si>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</si>
  <si>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</si>
  <si>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</si>
  <si>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</si>
  <si>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</si>
  <si>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</si>
  <si>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</si>
  <si>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</si>
  <si>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</si>
  <si>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</si>
  <si>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</si>
  <si>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</si>
  <si>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</si>
  <si>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</si>
  <si>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</si>
  <si>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</si>
  <si>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</si>
  <si>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</si>
  <si>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</si>
  <si>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</si>
  <si>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</si>
  <si>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</si>
  <si>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</si>
  <si>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</si>
  <si>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</si>
  <si>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</si>
  <si>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</si>
  <si>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</si>
  <si>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</si>
  <si>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</si>
  <si>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</si>
  <si>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</si>
  <si>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</si>
  <si>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</si>
  <si>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</si>
  <si>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</si>
  <si>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</si>
  <si>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</si>
  <si>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</si>
  <si>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</si>
  <si>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</si>
  <si>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</si>
  <si>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</si>
  <si>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</si>
  <si>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</si>
  <si>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</si>
  <si>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</si>
  <si>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</si>
  <si>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</si>
  <si>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</si>
  <si>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</si>
  <si>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</si>
  <si>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</si>
  <si>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</si>
  <si>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</si>
  <si>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</si>
  <si>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</si>
  <si>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</si>
  <si>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</si>
  <si>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</si>
  <si>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</si>
  <si>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</si>
  <si>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</si>
  <si>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</si>
  <si>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</si>
  <si>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</si>
  <si>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</si>
  <si>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</si>
  <si>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</si>
  <si>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</si>
  <si>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</si>
  <si>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</si>
  <si>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</si>
  <si>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</si>
  <si>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</si>
  <si>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</si>
  <si>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</si>
  <si>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</si>
  <si>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</si>
  <si>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</si>
  <si>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</si>
  <si>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</si>
  <si>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</si>
  <si>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</si>
  <si>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</si>
  <si>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</si>
  <si>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</si>
  <si>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</si>
  <si>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</si>
  <si>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</si>
  <si>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</si>
  <si>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</si>
  <si>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</si>
  <si>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</si>
  <si>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</si>
  <si>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</si>
  <si>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</si>
  <si>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</si>
  <si>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</si>
  <si>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</si>
  <si>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</si>
  <si>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</si>
  <si>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</si>
  <si>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</si>
  <si>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</si>
  <si>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</si>
  <si>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</si>
  <si>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</si>
  <si>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</si>
  <si>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</si>
  <si>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</si>
  <si>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</si>
  <si>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</si>
  <si>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</si>
  <si>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</si>
  <si>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</si>
  <si>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</si>
  <si>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</si>
  <si>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</si>
  <si>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</si>
  <si>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</si>
  <si>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</si>
  <si>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</si>
  <si>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</si>
  <si>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</si>
  <si>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</si>
  <si>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</si>
  <si>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</si>
  <si>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</si>
  <si>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</si>
  <si>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</si>
  <si>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</si>
  <si>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</si>
  <si>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</si>
  <si>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</si>
  <si>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</si>
  <si>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</si>
  <si>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</si>
  <si>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</si>
  <si>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</si>
  <si>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</si>
  <si>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</si>
  <si>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</si>
  <si>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</si>
  <si>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</si>
  <si>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</si>
  <si>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</si>
  <si>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</si>
  <si>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</si>
  <si>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</si>
  <si>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</si>
  <si>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</si>
  <si>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</si>
  <si>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</si>
  <si>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</si>
  <si>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</si>
  <si>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</si>
  <si>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</si>
  <si>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</si>
  <si>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</si>
  <si>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</si>
  <si>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</si>
  <si>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</si>
  <si>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</si>
  <si>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</si>
  <si>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</si>
  <si>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</si>
  <si>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</si>
  <si>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</si>
  <si>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</si>
  <si>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</si>
  <si>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</si>
  <si>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</si>
  <si>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</si>
  <si>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</si>
  <si>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</si>
  <si>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</si>
  <si>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</si>
  <si>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</si>
  <si>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</si>
  <si>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</si>
  <si>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</si>
  <si>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</si>
  <si>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</si>
  <si>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</si>
  <si>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</si>
  <si>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</si>
  <si>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</si>
  <si>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</si>
  <si>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</si>
  <si>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</si>
  <si>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</si>
  <si>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</si>
  <si>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</si>
  <si>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</si>
  <si>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</si>
  <si>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</si>
  <si>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</si>
  <si>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</si>
  <si>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</si>
  <si>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</si>
  <si>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</si>
  <si>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</si>
  <si>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</si>
  <si>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</si>
  <si>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</si>
  <si>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</si>
  <si>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</si>
  <si>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</si>
  <si>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</si>
  <si>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</si>
  <si>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</si>
  <si>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</si>
  <si>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</si>
  <si>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</si>
  <si>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</si>
  <si>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</si>
  <si>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</si>
  <si>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</si>
  <si>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</si>
  <si>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</si>
  <si>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</si>
  <si>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</si>
  <si>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</si>
  <si>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</si>
  <si>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</si>
  <si>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</si>
  <si>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</si>
  <si>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</si>
  <si>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</si>
  <si>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</si>
  <si>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</si>
  <si>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</si>
  <si>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</si>
  <si>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</si>
  <si>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</si>
  <si>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</si>
  <si>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</si>
  <si>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</si>
  <si>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</si>
  <si>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</si>
  <si>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</si>
  <si>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</si>
  <si>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</si>
  <si>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</si>
  <si>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</si>
  <si>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</si>
  <si>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</si>
  <si>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</si>
  <si>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</si>
  <si>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</si>
  <si>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</si>
  <si>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</si>
  <si>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</si>
  <si>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</si>
  <si>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</si>
  <si>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</si>
  <si>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</si>
  <si>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</si>
  <si>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</si>
  <si>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</si>
  <si>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</si>
  <si>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</si>
  <si>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</si>
  <si>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</si>
  <si>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</si>
  <si>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</si>
  <si>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</si>
  <si>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</si>
  <si>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</si>
  <si>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</si>
  <si>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</si>
  <si>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</si>
  <si>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</si>
  <si>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</si>
  <si>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</si>
  <si>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</si>
  <si>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</si>
  <si>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</si>
  <si>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</si>
  <si>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</si>
  <si>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</si>
  <si>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</si>
  <si>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</si>
  <si>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</si>
  <si>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</si>
  <si>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</si>
  <si>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</si>
  <si>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</si>
  <si>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</si>
  <si>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</si>
  <si>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</si>
  <si>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</si>
  <si>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</si>
  <si>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</si>
  <si>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</si>
  <si>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</si>
  <si>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</si>
  <si>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</si>
  <si>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</si>
  <si>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</si>
  <si>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</si>
  <si>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</si>
  <si>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</si>
  <si>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</si>
  <si>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</si>
  <si>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</si>
  <si>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</si>
  <si>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</si>
  <si>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</si>
  <si>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</si>
  <si>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</si>
  <si>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</si>
  <si>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</si>
  <si>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</si>
  <si>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</si>
  <si>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</si>
  <si>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</si>
  <si>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</si>
  <si>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</si>
  <si>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</si>
  <si>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</si>
  <si>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</si>
  <si>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</si>
  <si>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</si>
  <si>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</si>
  <si>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</si>
  <si>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</si>
  <si>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</si>
  <si>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</si>
  <si>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</si>
  <si>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</si>
  <si>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</si>
  <si>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</si>
  <si>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</si>
  <si>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</si>
  <si>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</si>
  <si>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</si>
  <si>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</si>
  <si>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</si>
  <si>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</si>
  <si>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</si>
  <si>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</si>
  <si>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</si>
  <si>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</si>
  <si>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</si>
  <si>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</si>
  <si>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</si>
  <si>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</si>
  <si>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</si>
  <si>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</si>
  <si>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</si>
  <si>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</si>
  <si>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</si>
  <si>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</si>
  <si>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</si>
  <si>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</si>
  <si>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</si>
  <si>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</si>
  <si>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</si>
  <si>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</si>
  <si>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</si>
  <si>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</si>
  <si>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</si>
  <si>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</si>
  <si>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</si>
  <si>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</si>
  <si>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</si>
  <si>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</si>
  <si>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</si>
  <si>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</si>
  <si>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</si>
  <si>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</si>
  <si>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</si>
  <si>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</si>
  <si>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</si>
  <si>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</si>
  <si>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</si>
  <si>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</si>
  <si>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</si>
  <si>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</si>
  <si>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</si>
  <si>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</si>
  <si>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</si>
  <si>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</si>
  <si>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</si>
  <si>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</si>
  <si>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</si>
  <si>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</si>
  <si>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</si>
  <si>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</si>
  <si>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</si>
  <si>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</si>
  <si>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</si>
  <si>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</si>
  <si>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</si>
  <si>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</si>
  <si>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</si>
  <si>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</si>
  <si>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</si>
  <si>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</si>
  <si>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</si>
  <si>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</si>
  <si>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</si>
  <si>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</si>
  <si>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</si>
  <si>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</si>
  <si>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</si>
  <si>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</si>
  <si>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</si>
  <si>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</si>
  <si>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</si>
  <si>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</si>
  <si>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</si>
  <si>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</si>
  <si>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</si>
  <si>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</si>
  <si>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</si>
  <si>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</si>
  <si>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</si>
  <si>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</si>
  <si>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</si>
  <si>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</si>
  <si>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</si>
  <si>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</si>
  <si>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</si>
  <si>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</si>
  <si>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</si>
  <si>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</si>
  <si>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</si>
  <si>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</si>
  <si>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</si>
  <si>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</si>
  <si>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</si>
  <si>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</si>
  <si>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</si>
  <si>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</si>
  <si>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</si>
  <si>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</si>
  <si>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</si>
  <si>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</si>
  <si>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</si>
  <si>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</si>
  <si>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</si>
  <si>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</si>
  <si>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</si>
  <si>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</si>
  <si>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</si>
  <si>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</si>
  <si>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</si>
  <si>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</si>
  <si>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</si>
  <si>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</si>
  <si>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</si>
  <si>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</si>
  <si>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</si>
  <si>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</si>
  <si>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</si>
  <si>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</si>
  <si>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</si>
  <si>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</si>
  <si>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</si>
  <si>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</si>
  <si>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</si>
  <si>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</si>
  <si>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</si>
  <si>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</si>
  <si>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</si>
  <si>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</si>
  <si>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</si>
  <si>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</si>
  <si>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</si>
  <si>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</si>
  <si>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</si>
  <si>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</si>
  <si>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</si>
  <si>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</si>
  <si>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</si>
  <si>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</si>
  <si>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</si>
  <si>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</si>
  <si>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</si>
  <si>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</si>
  <si>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</si>
  <si>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</si>
  <si>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</si>
  <si>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</si>
  <si>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</si>
  <si>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</si>
  <si>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</si>
  <si>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</si>
  <si>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</si>
  <si>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</si>
  <si>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</si>
  <si>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</si>
  <si>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</si>
  <si>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</si>
  <si>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</si>
  <si>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</si>
  <si>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</si>
  <si>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</si>
  <si>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</si>
  <si>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</si>
  <si>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</si>
  <si>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</si>
  <si>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</si>
  <si>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</si>
  <si>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</si>
  <si>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</si>
  <si>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</si>
  <si>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</si>
  <si>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</si>
  <si>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</si>
  <si>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</si>
  <si>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</si>
  <si>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</si>
  <si>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</si>
  <si>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</si>
  <si>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</si>
  <si>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</si>
  <si>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</si>
  <si>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</si>
  <si>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</si>
  <si>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</si>
  <si>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</si>
  <si>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</si>
  <si>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</si>
  <si>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</si>
  <si>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</si>
  <si>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</si>
  <si>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</si>
  <si>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</si>
  <si>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</si>
  <si>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</si>
  <si>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</si>
  <si>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</si>
  <si>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</si>
  <si>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</si>
  <si>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</si>
  <si>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</si>
  <si>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</si>
  <si>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</si>
  <si>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</si>
  <si>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</si>
  <si>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</si>
  <si>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</si>
  <si>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</si>
  <si>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</si>
  <si>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</si>
  <si>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</si>
  <si>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</si>
  <si>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</si>
  <si>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</si>
  <si>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</si>
  <si>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</si>
  <si>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</si>
  <si>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</si>
  <si>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</si>
  <si>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</si>
  <si>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</si>
  <si>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</si>
  <si>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</si>
  <si>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</si>
  <si>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</si>
  <si>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</si>
  <si>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</si>
  <si>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</si>
  <si>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</si>
  <si>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</si>
  <si>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</si>
  <si>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</si>
  <si>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</si>
  <si>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</si>
  <si>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</si>
  <si>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</si>
  <si>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</si>
  <si>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</si>
  <si>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</si>
  <si>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</si>
  <si>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</si>
  <si>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</si>
  <si>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</si>
  <si>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</si>
  <si>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</si>
  <si>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</si>
  <si>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</si>
  <si>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</si>
  <si>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</si>
  <si>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</si>
  <si>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</si>
  <si>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</si>
  <si>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</si>
  <si>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</si>
  <si>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</si>
  <si>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</si>
  <si>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</si>
  <si>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</si>
  <si>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</si>
  <si>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</si>
  <si>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</si>
  <si>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</si>
  <si>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</si>
  <si>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</si>
  <si>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</si>
  <si>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</si>
  <si>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</si>
  <si>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</si>
  <si>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</si>
  <si>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</si>
  <si>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</si>
  <si>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</si>
  <si>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</si>
  <si>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</si>
  <si>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</si>
  <si>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</si>
  <si>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</si>
  <si>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</si>
  <si>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</si>
  <si>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</si>
  <si>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</si>
  <si>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</si>
  <si>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</si>
  <si>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</si>
  <si>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</si>
  <si>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</si>
  <si>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</si>
  <si>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</si>
  <si>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</si>
  <si>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</si>
  <si>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</si>
  <si>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</si>
  <si>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</si>
  <si>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</si>
  <si>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</si>
  <si>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</si>
  <si>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</si>
  <si>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</si>
  <si>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</si>
  <si>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</si>
  <si>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</si>
  <si>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</si>
  <si>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</si>
  <si>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</si>
  <si>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</si>
  <si>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</si>
  <si>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</si>
  <si>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</si>
  <si>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</si>
  <si>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</si>
  <si>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</si>
  <si>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</si>
  <si>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</si>
  <si>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</si>
  <si>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</si>
  <si>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</si>
  <si>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</si>
  <si>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</si>
  <si>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</si>
  <si>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</si>
  <si>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</si>
  <si>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</si>
  <si>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</si>
  <si>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</si>
  <si>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</si>
  <si>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</si>
  <si>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</si>
  <si>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</si>
  <si>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</si>
  <si>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</si>
  <si>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</si>
  <si>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</si>
  <si>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</si>
  <si>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</si>
  <si>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</si>
  <si>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</si>
  <si>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</si>
  <si>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</si>
  <si>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</si>
  <si>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</si>
  <si>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</si>
  <si>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</si>
  <si>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</si>
  <si>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</si>
  <si>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</si>
  <si>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</si>
  <si>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</si>
  <si>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</si>
  <si>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</si>
  <si>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</si>
  <si>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</si>
  <si>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</si>
  <si>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</si>
  <si>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</si>
  <si>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</si>
  <si>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</si>
  <si>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</si>
  <si>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</si>
  <si>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</si>
  <si>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</si>
  <si>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</si>
  <si>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</si>
  <si>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</si>
  <si>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</si>
  <si>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</si>
  <si>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</si>
  <si>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</si>
  <si>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</si>
  <si>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</si>
  <si>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</si>
  <si>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</si>
  <si>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</si>
  <si>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</si>
  <si>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</si>
  <si>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</si>
  <si>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</si>
  <si>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</si>
  <si>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</si>
  <si>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</si>
  <si>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</si>
  <si>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</si>
  <si>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</si>
  <si>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</si>
  <si>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</si>
  <si>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</si>
  <si>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</si>
  <si>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</si>
  <si>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</si>
  <si>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</si>
  <si>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</si>
  <si>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</si>
  <si>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</si>
  <si>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</si>
  <si>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</si>
  <si>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</si>
  <si>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</si>
  <si>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</si>
  <si>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</si>
  <si>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</si>
  <si>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</si>
  <si>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</si>
  <si>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</si>
  <si>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</si>
  <si>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</si>
  <si>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</si>
  <si>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</si>
  <si>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</si>
  <si>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</si>
  <si>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</si>
  <si>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</si>
  <si>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</si>
  <si>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</si>
  <si>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</si>
  <si>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</si>
  <si>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</si>
  <si>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</si>
  <si>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</si>
  <si>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</si>
  <si>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</si>
  <si>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</si>
  <si>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</si>
  <si>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</si>
  <si>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</si>
  <si>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</si>
  <si>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</si>
  <si>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</si>
  <si>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</si>
  <si>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</si>
  <si>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</si>
  <si>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</si>
  <si>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</si>
  <si>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</si>
  <si>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</si>
  <si>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</si>
  <si>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</si>
  <si>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</si>
  <si>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</si>
  <si>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</si>
  <si>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</si>
  <si>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</si>
  <si>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</si>
  <si>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</si>
  <si>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</si>
  <si>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</si>
  <si>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</si>
  <si>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</si>
  <si>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</si>
  <si>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</si>
  <si>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</si>
  <si>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</si>
  <si>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</si>
  <si>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</si>
  <si>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</si>
  <si>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</si>
  <si>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</si>
  <si>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</si>
  <si>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</si>
  <si>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</si>
  <si>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</si>
  <si>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</si>
  <si>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</si>
  <si>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</si>
  <si>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</si>
  <si>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</si>
  <si>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</si>
  <si>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</si>
  <si>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</si>
  <si>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</si>
  <si>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</si>
  <si>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</si>
  <si>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</si>
  <si>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</si>
  <si>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</si>
  <si>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</si>
  <si>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</si>
  <si>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</si>
  <si>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</si>
  <si>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</si>
  <si>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</si>
  <si>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</si>
  <si>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</si>
  <si>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</si>
  <si>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</si>
  <si>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</si>
  <si>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</si>
  <si>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</si>
  <si>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</si>
  <si>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</si>
  <si>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</si>
  <si>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</si>
  <si>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</si>
  <si>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</si>
  <si>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</si>
  <si>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</si>
  <si>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</si>
  <si>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</si>
  <si>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</si>
  <si>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</si>
  <si>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</si>
  <si>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</si>
  <si>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</si>
  <si>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</si>
  <si>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</si>
  <si>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</si>
  <si>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</si>
  <si>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</si>
  <si>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</si>
  <si>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</si>
  <si>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</si>
  <si>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</si>
  <si>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</si>
  <si>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</si>
  <si>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</si>
  <si>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</si>
  <si>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</si>
  <si>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</si>
  <si>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</si>
  <si>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</si>
  <si>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</si>
  <si>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</si>
  <si>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</si>
  <si>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</si>
  <si>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</si>
  <si>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</si>
  <si>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</si>
  <si>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</si>
  <si>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</si>
  <si>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</si>
  <si>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</si>
  <si>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</si>
  <si>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</si>
  <si>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</si>
  <si>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</si>
  <si>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</si>
  <si>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</si>
  <si>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</si>
  <si>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</si>
  <si>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</si>
  <si>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</si>
  <si>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</si>
  <si>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</si>
  <si>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</si>
  <si>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</si>
  <si>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</si>
  <si>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</si>
  <si>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</si>
  <si>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</si>
  <si>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</si>
  <si>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</si>
  <si>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</si>
  <si>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</si>
  <si>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</si>
  <si>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</si>
  <si>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</si>
  <si>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</si>
  <si>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</si>
  <si>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</si>
  <si>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</si>
  <si>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</si>
  <si>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</si>
  <si>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</si>
  <si>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</si>
  <si>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</si>
  <si>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</si>
  <si>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</si>
  <si>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</si>
  <si>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</si>
  <si>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</si>
  <si>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</si>
  <si>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</si>
  <si>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</si>
  <si>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</si>
  <si>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</si>
  <si>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</si>
  <si>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</si>
  <si>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</si>
  <si>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</si>
  <si>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</si>
  <si>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</si>
  <si>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</si>
  <si>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</si>
  <si>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</si>
  <si>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</si>
  <si>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</si>
  <si>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</si>
  <si>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</si>
  <si>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</si>
  <si>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</si>
  <si>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</si>
  <si>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</si>
  <si>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</si>
  <si>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</si>
  <si>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</si>
  <si>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</si>
  <si>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</si>
  <si>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</si>
  <si>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</si>
  <si>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</si>
  <si>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</si>
  <si>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</si>
  <si>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</si>
  <si>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</si>
  <si>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</si>
  <si>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</si>
  <si>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</si>
  <si>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</si>
  <si>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</si>
  <si>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</si>
  <si>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</si>
  <si>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</si>
  <si>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</si>
  <si>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</si>
  <si>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</si>
  <si>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</si>
  <si>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</si>
  <si>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</si>
  <si>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</si>
  <si>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</si>
  <si>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</si>
  <si>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</si>
  <si>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</si>
  <si>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</si>
  <si>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</si>
  <si>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</si>
  <si>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</si>
  <si>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</si>
  <si>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</si>
  <si>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</si>
  <si>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</si>
  <si>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</si>
  <si>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</si>
  <si>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</si>
  <si>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</si>
  <si>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</si>
  <si>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</si>
  <si>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</si>
  <si>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</si>
  <si>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</si>
  <si>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</si>
  <si>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</si>
  <si>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</si>
  <si>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</si>
  <si>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</si>
  <si>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</si>
  <si>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</si>
  <si>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</si>
  <si>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</si>
  <si>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</si>
  <si>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</si>
  <si>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</si>
  <si>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</si>
  <si>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</si>
  <si>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</si>
  <si>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</si>
  <si>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</si>
  <si>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</si>
  <si>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</si>
  <si>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</si>
  <si>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</si>
  <si>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</si>
  <si>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</si>
  <si>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</si>
  <si>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</si>
  <si>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</si>
  <si>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</si>
  <si>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</si>
  <si>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</si>
  <si>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</si>
  <si>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</si>
  <si>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</si>
  <si>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</si>
  <si>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</si>
  <si>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</si>
  <si>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</si>
  <si>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</si>
  <si>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</si>
  <si>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</si>
  <si>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</si>
  <si>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</si>
  <si>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</si>
  <si>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</si>
  <si>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</si>
  <si>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</si>
  <si>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</si>
  <si>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</si>
  <si>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</si>
  <si>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</si>
  <si>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</si>
  <si>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</si>
  <si>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</si>
  <si>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</si>
  <si>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</si>
  <si>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</si>
  <si>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</si>
  <si>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</si>
  <si>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</si>
  <si>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</si>
  <si>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</si>
  <si>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</si>
  <si>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</si>
  <si>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</si>
  <si>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</si>
  <si>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</si>
  <si>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</si>
  <si>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</si>
  <si>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</si>
  <si>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</si>
  <si>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</si>
  <si>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</si>
  <si>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</si>
  <si>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</si>
  <si>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</si>
  <si>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</si>
  <si>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</si>
  <si>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</si>
  <si>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</si>
  <si>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</si>
  <si>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</si>
  <si>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</si>
  <si>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</si>
  <si>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</si>
  <si>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</si>
  <si>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</si>
  <si>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</si>
  <si>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</si>
  <si>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</si>
  <si>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</si>
  <si>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</si>
  <si>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</si>
  <si>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</si>
  <si>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</si>
  <si>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</si>
  <si>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</si>
  <si>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</si>
  <si>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</si>
  <si>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</si>
  <si>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</si>
  <si>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</si>
  <si>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</si>
  <si>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</si>
  <si>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</si>
  <si>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</si>
  <si>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</si>
  <si>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</si>
  <si>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</si>
  <si>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</si>
  <si>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</si>
  <si>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</si>
  <si>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</si>
  <si>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</si>
  <si>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</si>
  <si>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</si>
  <si>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</si>
  <si>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</si>
  <si>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</si>
  <si>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</si>
  <si>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</si>
  <si>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</si>
  <si>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</si>
  <si>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</si>
  <si>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</si>
  <si>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</si>
  <si>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</si>
  <si>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</si>
  <si>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</si>
  <si>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</si>
  <si>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</si>
  <si>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</si>
  <si>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</si>
  <si>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</si>
  <si>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</si>
  <si>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</si>
  <si>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</si>
  <si>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</si>
  <si>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</si>
  <si>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</si>
  <si>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</si>
  <si>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</si>
  <si>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</si>
  <si>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</si>
  <si>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</si>
  <si>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</si>
  <si>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</si>
  <si>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</si>
  <si>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</si>
  <si>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</si>
  <si>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</si>
  <si>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</si>
  <si>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</si>
  <si>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</si>
  <si>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</si>
  <si>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</si>
  <si>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</si>
  <si>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</si>
  <si>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</si>
  <si>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</si>
  <si>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</si>
  <si>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</si>
  <si>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</si>
  <si>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</si>
  <si>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</si>
  <si>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</si>
  <si>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</si>
  <si>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</si>
  <si>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</si>
  <si>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</si>
  <si>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</si>
  <si>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</si>
  <si>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</si>
  <si>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</si>
  <si>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</si>
  <si>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</si>
  <si>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</si>
  <si>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</si>
  <si>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</si>
  <si>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</si>
  <si>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</si>
  <si>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</si>
  <si>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</si>
  <si>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</si>
  <si>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</si>
  <si>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</si>
  <si>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</si>
  <si>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</si>
  <si>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</si>
  <si>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</si>
  <si>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</si>
  <si>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</si>
  <si>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</si>
  <si>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</si>
  <si>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</si>
  <si>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</si>
  <si>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</si>
  <si>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</si>
  <si>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</si>
  <si>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</si>
  <si>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</si>
  <si>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</si>
  <si>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</si>
  <si>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</si>
  <si>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</si>
  <si>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</si>
  <si>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</si>
  <si>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</si>
  <si>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</si>
  <si>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</si>
  <si>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</si>
  <si>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</si>
  <si>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</si>
  <si>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</si>
  <si>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</si>
  <si>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</si>
  <si>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</si>
  <si>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</si>
  <si>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</si>
  <si>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</si>
  <si>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</si>
  <si>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</si>
  <si>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</si>
  <si>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</si>
  <si>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</si>
  <si>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</si>
  <si>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</si>
  <si>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</si>
  <si>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</si>
  <si>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</si>
  <si>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</si>
  <si>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</si>
  <si>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</si>
  <si>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</si>
  <si>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</si>
  <si>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</si>
  <si>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</si>
  <si>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</si>
  <si>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</si>
  <si>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</si>
  <si>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</si>
  <si>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</si>
  <si>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</si>
  <si>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</si>
  <si>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</si>
  <si>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</si>
  <si>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</si>
  <si>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</si>
  <si>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</si>
  <si>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</si>
  <si>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</si>
  <si>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</si>
  <si>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</si>
  <si>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</si>
  <si>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</si>
  <si>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</si>
  <si>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</si>
  <si>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</si>
  <si>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</si>
  <si>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</si>
  <si>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</si>
  <si>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</si>
  <si>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</si>
  <si>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</si>
  <si>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</si>
  <si>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</si>
  <si>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</si>
  <si>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</si>
  <si>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</si>
  <si>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</si>
  <si>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</si>
  <si>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</si>
  <si>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</si>
  <si>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</si>
  <si>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</si>
  <si>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</si>
  <si>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</si>
  <si>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</si>
  <si>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</si>
  <si>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</si>
  <si>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</si>
  <si>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</si>
  <si>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</si>
  <si>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</si>
  <si>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</si>
  <si>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</si>
  <si>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</si>
  <si>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</si>
  <si>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</si>
  <si>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</si>
  <si>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</si>
  <si>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</si>
  <si>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</si>
  <si>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</si>
  <si>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</si>
  <si>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</si>
  <si>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</si>
  <si>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</si>
  <si>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</si>
  <si>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</si>
  <si>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</si>
  <si>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</si>
  <si>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</si>
  <si>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</si>
  <si>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</si>
  <si>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</si>
  <si>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</si>
  <si>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</si>
  <si>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</si>
  <si>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</si>
  <si>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</si>
  <si>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</si>
  <si>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</si>
  <si>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</si>
  <si>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</si>
  <si>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</si>
  <si>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</si>
  <si>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</si>
  <si>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</si>
  <si>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</si>
  <si>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</si>
  <si>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</si>
  <si>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</si>
  <si>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</si>
  <si>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</si>
  <si>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</si>
  <si>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</si>
  <si>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</si>
  <si>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</si>
  <si>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</si>
  <si>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</si>
  <si>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</si>
  <si>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</si>
  <si>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</si>
  <si>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</si>
  <si>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</si>
  <si>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</si>
  <si>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</si>
  <si>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</si>
  <si>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</si>
  <si>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</si>
  <si>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</si>
  <si>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</si>
  <si>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</si>
  <si>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</si>
  <si>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</si>
  <si>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</si>
  <si>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</si>
  <si>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</si>
  <si>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</si>
  <si>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</si>
  <si>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</si>
  <si>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</si>
  <si>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</si>
  <si>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</si>
  <si>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</si>
  <si>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</si>
  <si>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</si>
  <si>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</si>
  <si>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</si>
  <si>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</si>
  <si>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</si>
  <si>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</si>
  <si>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</si>
  <si>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</si>
  <si>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</si>
  <si>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</si>
  <si>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</si>
  <si>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</si>
  <si>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</si>
  <si>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</si>
  <si>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</si>
  <si>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</si>
  <si>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</si>
  <si>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</si>
  <si>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</si>
  <si>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</si>
  <si>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</si>
  <si>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</si>
  <si>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</si>
  <si>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</si>
  <si>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</si>
  <si>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</si>
  <si>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</si>
  <si>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</si>
  <si>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</si>
  <si>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</si>
  <si>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</si>
  <si>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</si>
  <si>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</si>
  <si>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</si>
  <si>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</si>
  <si>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</si>
  <si>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</si>
  <si>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</si>
  <si>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</si>
  <si>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</si>
  <si>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</si>
  <si>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</si>
  <si>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</si>
  <si>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</si>
  <si>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</si>
  <si>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</si>
  <si>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</si>
  <si>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</si>
  <si>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</si>
  <si>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</si>
  <si>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</si>
  <si>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</si>
  <si>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</si>
  <si>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</si>
  <si>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</si>
  <si>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</si>
  <si>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</si>
  <si>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</si>
  <si>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</si>
  <si>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</si>
  <si>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</si>
  <si>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</si>
  <si>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</si>
  <si>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</si>
  <si>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</si>
  <si>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</si>
  <si>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</si>
  <si>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</si>
  <si>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</si>
  <si>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</si>
  <si>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</si>
  <si>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</si>
  <si>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</si>
  <si>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</si>
  <si>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</si>
  <si>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</si>
  <si>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</si>
  <si>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</si>
  <si>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</si>
  <si>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</si>
  <si>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</si>
  <si>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</si>
  <si>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</si>
  <si>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</si>
  <si>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</si>
  <si>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</si>
  <si>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</si>
  <si>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</si>
  <si>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</si>
  <si>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</si>
  <si>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</si>
  <si>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</si>
  <si>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</si>
  <si>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</si>
  <si>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</si>
  <si>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</si>
  <si>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</si>
  <si>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</si>
  <si>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</si>
  <si>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</si>
  <si>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</si>
  <si>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</si>
  <si>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</si>
  <si>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</si>
  <si>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</si>
  <si>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</si>
  <si>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</si>
  <si>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</si>
  <si>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</si>
  <si>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</si>
  <si>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</si>
  <si>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</si>
  <si>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</si>
  <si>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</si>
  <si>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</si>
  <si>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</si>
  <si>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</si>
  <si>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</si>
  <si>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</si>
  <si>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</si>
  <si>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</si>
  <si>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</si>
  <si>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</si>
  <si>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</si>
  <si>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</si>
  <si>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</si>
  <si>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</si>
  <si>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</si>
  <si>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</si>
  <si>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</si>
  <si>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</si>
  <si>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</si>
  <si>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</si>
  <si>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</si>
  <si>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</si>
  <si>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</si>
  <si>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</si>
  <si>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</si>
  <si>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</si>
  <si>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</si>
  <si>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</si>
  <si>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</si>
  <si>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</si>
  <si>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</si>
  <si>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</si>
  <si>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</si>
  <si>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</si>
  <si>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</si>
  <si>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</si>
  <si>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</si>
  <si>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</si>
  <si>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</si>
  <si>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</si>
  <si>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</si>
  <si>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</si>
  <si>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</si>
  <si>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</si>
  <si>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</si>
  <si>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</si>
  <si>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</si>
  <si>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</si>
  <si>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</si>
  <si>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</si>
  <si>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</si>
  <si>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</si>
  <si>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</si>
  <si>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</si>
  <si>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</si>
  <si>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</si>
  <si>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</si>
  <si>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</si>
  <si>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</si>
  <si>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</si>
  <si>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</si>
  <si>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</si>
  <si>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</si>
  <si>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</si>
  <si>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</si>
  <si>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</si>
  <si>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</si>
  <si>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</si>
  <si>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</si>
  <si>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</si>
  <si>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</si>
  <si>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</si>
  <si>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</si>
  <si>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</si>
  <si>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</si>
  <si>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</si>
  <si>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</si>
  <si>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</si>
  <si>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</si>
  <si>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</si>
  <si>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</si>
  <si>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</si>
  <si>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</si>
  <si>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</si>
  <si>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</si>
  <si>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</si>
  <si>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</si>
  <si>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</si>
  <si>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</si>
  <si>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</si>
  <si>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</si>
  <si>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</si>
  <si>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</si>
  <si>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</si>
  <si>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</si>
  <si>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</si>
  <si>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</si>
  <si>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</si>
  <si>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</si>
  <si>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</si>
  <si>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</si>
  <si>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</si>
  <si>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</si>
  <si>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</si>
  <si>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</si>
  <si>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</si>
  <si>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</si>
  <si>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</si>
  <si>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</si>
  <si>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</si>
  <si>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</si>
  <si>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</si>
  <si>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</si>
  <si>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</si>
  <si>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</si>
  <si>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</si>
  <si>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</si>
  <si>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</si>
  <si>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</si>
  <si>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</si>
  <si>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</si>
  <si>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</si>
  <si>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</si>
  <si>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</si>
  <si>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</si>
  <si>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</si>
  <si>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</si>
  <si>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</si>
  <si>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</si>
  <si>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</si>
  <si>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</si>
  <si>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</si>
  <si>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</si>
  <si>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</si>
  <si>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</si>
  <si>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</si>
  <si>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</si>
  <si>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</si>
  <si>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</si>
  <si>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</si>
  <si>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</si>
  <si>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</si>
  <si>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</si>
  <si>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</si>
  <si>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</si>
  <si>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</si>
  <si>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</si>
  <si>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</si>
  <si>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</si>
  <si>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</si>
  <si>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</si>
  <si>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</si>
  <si>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</si>
  <si>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</si>
  <si>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</si>
  <si>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</si>
  <si>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</si>
  <si>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</si>
  <si>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</si>
  <si>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</si>
  <si>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</si>
  <si>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</si>
  <si>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</si>
  <si>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</si>
  <si>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</si>
  <si>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</si>
  <si>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</si>
  <si>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</si>
  <si>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</si>
  <si>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</si>
  <si>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</si>
  <si>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</si>
  <si>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</si>
  <si>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</si>
  <si>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</si>
  <si>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</si>
  <si>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</si>
  <si>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</si>
  <si>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</si>
  <si>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</si>
  <si>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</si>
  <si>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</si>
  <si>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</si>
  <si>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</si>
  <si>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</si>
  <si>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</si>
  <si>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</si>
  <si>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</si>
  <si>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</si>
  <si>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</si>
  <si>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</si>
  <si>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</si>
  <si>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</si>
  <si>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</si>
  <si>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</si>
  <si>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</si>
  <si>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</si>
  <si>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</si>
  <si>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</si>
  <si>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</si>
  <si>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</si>
  <si>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</si>
  <si>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</si>
  <si>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</si>
  <si>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</si>
  <si>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</si>
  <si>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</si>
  <si>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</si>
  <si>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</si>
  <si>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</si>
  <si>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</si>
  <si>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</si>
  <si>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</si>
  <si>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</si>
  <si>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</si>
  <si>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</si>
  <si>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</si>
  <si>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</si>
  <si>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</si>
  <si>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</si>
  <si>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</si>
  <si>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</si>
  <si>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</si>
  <si>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</si>
  <si>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</si>
  <si>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</si>
  <si>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</si>
  <si>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</si>
  <si>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</si>
  <si>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</si>
  <si>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</si>
  <si>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</si>
  <si>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</si>
  <si>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</si>
  <si>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</si>
  <si>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</si>
  <si>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</si>
  <si>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</si>
  <si>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</si>
  <si>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</si>
  <si>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</si>
  <si>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</si>
  <si>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</si>
  <si>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</si>
  <si>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</si>
  <si>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</si>
  <si>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</si>
  <si>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</si>
  <si>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</si>
  <si>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</si>
  <si>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</si>
  <si>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</si>
  <si>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</si>
  <si>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</si>
  <si>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</si>
  <si>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</si>
  <si>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</si>
  <si>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</si>
  <si>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</si>
  <si>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</si>
  <si>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</si>
  <si>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</si>
  <si>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</si>
  <si>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</si>
  <si>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</si>
  <si>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</si>
  <si>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</si>
  <si>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</si>
  <si>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</si>
  <si>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</si>
  <si>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</si>
  <si>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</si>
  <si>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</si>
  <si>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</si>
  <si>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</si>
  <si>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</si>
  <si>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</si>
  <si>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</si>
  <si>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</si>
  <si>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</si>
  <si>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</si>
  <si>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</si>
  <si>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</si>
  <si>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</si>
  <si>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</si>
  <si>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</si>
  <si>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</si>
  <si>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</si>
  <si>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</si>
  <si>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</si>
  <si>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</si>
  <si>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</si>
  <si>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</si>
  <si>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</si>
  <si>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</si>
  <si>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</si>
  <si>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</si>
  <si>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</si>
  <si>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</si>
  <si>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</si>
  <si>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</si>
  <si>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</si>
  <si>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</si>
  <si>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</si>
  <si>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</si>
  <si>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</si>
  <si>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</si>
  <si>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</si>
  <si>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</si>
  <si>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</si>
  <si>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</si>
  <si>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</si>
  <si>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</si>
  <si>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</si>
  <si>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</si>
  <si>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</si>
  <si>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</si>
  <si>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</si>
  <si>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</si>
  <si>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</si>
  <si>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</si>
  <si>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</si>
  <si>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</si>
  <si>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</si>
  <si>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</si>
  <si>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</si>
  <si>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</si>
  <si>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</si>
  <si>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</si>
  <si>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</si>
  <si>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</si>
  <si>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</si>
  <si>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</si>
  <si>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</si>
  <si>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</si>
  <si>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</si>
  <si>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</si>
  <si>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</si>
  <si>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</si>
  <si>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</si>
  <si>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</si>
  <si>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</si>
  <si>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</si>
  <si>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</si>
  <si>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</si>
  <si>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</si>
  <si>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</si>
  <si>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</si>
  <si>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</si>
  <si>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</si>
  <si>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</si>
  <si>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</si>
  <si>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</si>
  <si>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</si>
  <si>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</si>
  <si>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</si>
  <si>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</si>
  <si>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</si>
  <si>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</si>
  <si>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</si>
  <si>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</si>
  <si>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</si>
  <si>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</si>
  <si>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</si>
  <si>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</si>
  <si>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</si>
  <si>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</si>
  <si>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</si>
  <si>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</si>
  <si>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</si>
  <si>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</si>
  <si>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</si>
  <si>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</si>
  <si>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</si>
  <si>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</si>
  <si>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</si>
  <si>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</si>
  <si>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</si>
  <si>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</si>
  <si>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</si>
  <si>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</si>
  <si>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</si>
  <si>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</si>
  <si>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</si>
  <si>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</si>
  <si>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</si>
  <si>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</si>
  <si>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</si>
  <si>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</si>
  <si>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</si>
  <si>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</si>
  <si>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</si>
  <si>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</si>
  <si>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</si>
  <si>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</si>
  <si>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</si>
  <si>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</si>
  <si>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</si>
  <si>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</si>
  <si>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</si>
  <si>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</si>
  <si>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</si>
  <si>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</si>
  <si>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</si>
  <si>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</si>
  <si>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</si>
  <si>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</si>
  <si>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</si>
  <si>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</si>
  <si>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</si>
  <si>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</si>
  <si>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</si>
  <si>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</si>
  <si>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</si>
  <si>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</si>
  <si>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</si>
  <si>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</si>
  <si>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</si>
  <si>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</si>
  <si>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</si>
  <si>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</si>
  <si>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</si>
  <si>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</si>
  <si>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</si>
  <si>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</si>
  <si>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</si>
  <si>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</si>
  <si>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</si>
  <si>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</si>
  <si>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</si>
  <si>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</si>
  <si>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</si>
  <si>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</si>
  <si>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</si>
  <si>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</si>
  <si>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</si>
  <si>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</si>
  <si>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</si>
  <si>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</si>
  <si>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</si>
  <si>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</si>
  <si>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</si>
  <si>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</si>
  <si>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</si>
  <si>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</si>
  <si>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</si>
  <si>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</si>
  <si>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</si>
  <si>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</si>
  <si>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</si>
  <si>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</si>
  <si>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</si>
  <si>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</si>
  <si>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</si>
  <si>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</si>
  <si>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</si>
  <si>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</si>
  <si>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</si>
  <si>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</si>
  <si>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</si>
  <si>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</si>
  <si>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</si>
  <si>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</si>
  <si>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</si>
  <si>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</si>
  <si>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</si>
  <si>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</si>
  <si>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</si>
  <si>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</si>
  <si>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</si>
  <si>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</si>
  <si>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</si>
  <si>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</si>
  <si>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</si>
  <si>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</si>
  <si>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</si>
  <si>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</si>
  <si>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</si>
  <si>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</si>
  <si>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</si>
  <si>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</si>
  <si>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</si>
  <si>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</si>
  <si>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</si>
  <si>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</si>
  <si>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</si>
  <si>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</si>
  <si>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</si>
  <si>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</si>
  <si>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</si>
  <si>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</si>
  <si>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</si>
  <si>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</si>
  <si>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</si>
  <si>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</si>
  <si>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</si>
  <si>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</si>
  <si>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</si>
  <si>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</si>
  <si>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</si>
  <si>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</si>
  <si>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</si>
  <si>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</si>
  <si>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</si>
  <si>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</si>
  <si>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</si>
  <si>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</si>
  <si>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</si>
  <si>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</si>
  <si>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</si>
  <si>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</si>
  <si>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</si>
  <si>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</si>
  <si>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</si>
  <si>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</si>
  <si>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</si>
  <si>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</si>
  <si>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</si>
  <si>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</si>
  <si>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</si>
  <si>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</si>
  <si>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</si>
  <si>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</si>
  <si>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</si>
  <si>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</si>
  <si>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</si>
  <si>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</si>
  <si>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</si>
  <si>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</si>
  <si>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</si>
  <si>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</si>
  <si>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</si>
  <si>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</si>
  <si>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</si>
  <si>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</si>
  <si>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</si>
  <si>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</si>
  <si>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</si>
  <si>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</si>
  <si>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</si>
  <si>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</si>
  <si>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</si>
  <si>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</si>
  <si>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</si>
  <si>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</si>
  <si>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</si>
  <si>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</si>
  <si>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</si>
  <si>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</si>
  <si>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</si>
  <si>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</si>
  <si>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</si>
  <si>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</si>
  <si>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</si>
  <si>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</si>
  <si>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</si>
  <si>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</si>
  <si>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</si>
  <si>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</si>
  <si>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</si>
  <si>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</si>
  <si>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</si>
  <si>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</si>
  <si>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</si>
  <si>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</si>
  <si>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</si>
  <si>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</si>
  <si>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</si>
  <si>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</si>
  <si>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</si>
  <si>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</si>
  <si>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</si>
  <si>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</si>
  <si>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</si>
  <si>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</si>
  <si>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</si>
  <si>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</si>
  <si>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</si>
  <si>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</si>
  <si>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</si>
  <si>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</si>
  <si>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</si>
  <si>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</si>
  <si>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</si>
  <si>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</si>
  <si>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</si>
  <si>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</si>
  <si>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</si>
  <si>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</si>
  <si>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</si>
  <si>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</si>
  <si>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</si>
  <si>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</si>
  <si>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</si>
  <si>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</si>
  <si>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</si>
  <si>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</si>
  <si>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</si>
  <si>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</si>
  <si>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</si>
  <si>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</si>
  <si>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</si>
  <si>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</si>
  <si>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</si>
  <si>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</si>
  <si>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</si>
  <si>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</si>
  <si>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</si>
  <si>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</si>
  <si>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</si>
  <si>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</si>
  <si>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</si>
  <si>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</si>
  <si>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</si>
  <si>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</si>
  <si>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</si>
  <si>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</si>
  <si>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</si>
  <si>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</si>
  <si>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</si>
  <si>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</si>
  <si>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</si>
  <si>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</si>
  <si>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</si>
  <si>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</si>
  <si>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</si>
  <si>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</si>
  <si>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</si>
  <si>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</si>
  <si>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</si>
  <si>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</si>
  <si>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</si>
  <si>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</si>
  <si>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</si>
  <si>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</si>
  <si>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</si>
  <si>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</si>
  <si>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</si>
  <si>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</si>
  <si>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</si>
  <si>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</si>
  <si>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</si>
  <si>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</si>
  <si>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</si>
  <si>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</si>
  <si>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</si>
  <si>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</si>
  <si>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</si>
  <si>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</si>
  <si>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</si>
  <si>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</si>
  <si>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</si>
  <si>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</si>
  <si>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</si>
  <si>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</si>
  <si>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</si>
  <si>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</si>
  <si>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</si>
  <si>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</si>
  <si>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</si>
  <si>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</si>
  <si>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</si>
  <si>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</si>
  <si>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</si>
  <si>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</si>
  <si>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</si>
  <si>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</si>
  <si>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</si>
  <si>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</si>
  <si>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</si>
  <si>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</si>
  <si>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</si>
  <si>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</si>
  <si>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</si>
  <si>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</si>
  <si>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</si>
  <si>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</si>
  <si>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</si>
  <si>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</si>
  <si>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</si>
  <si>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</si>
  <si>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</si>
  <si>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</si>
  <si>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</si>
  <si>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</si>
  <si>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</si>
  <si>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</si>
  <si>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</si>
  <si>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</si>
  <si>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</si>
  <si>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</si>
  <si>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</si>
  <si>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</si>
  <si>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</si>
  <si>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</si>
  <si>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</si>
  <si>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</si>
  <si>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</si>
  <si>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</si>
  <si>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</si>
  <si>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</si>
  <si>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</si>
  <si>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</si>
  <si>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</si>
  <si>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</si>
  <si>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</si>
  <si>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</si>
  <si>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</si>
  <si>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</si>
  <si>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</si>
  <si>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</si>
  <si>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</si>
  <si>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</si>
  <si>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</si>
  <si>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</si>
  <si>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</si>
  <si>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</si>
  <si>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</si>
  <si>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</si>
  <si>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</si>
  <si>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</si>
  <si>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</si>
  <si>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</si>
  <si>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</si>
  <si>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</si>
  <si>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</si>
  <si>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</si>
  <si>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</si>
  <si>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</si>
  <si>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</si>
  <si>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</si>
  <si>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</si>
  <si>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</si>
  <si>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</si>
  <si>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</si>
  <si>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</si>
  <si>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</si>
  <si>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</si>
  <si>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</si>
  <si>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</si>
  <si>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</si>
  <si>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</si>
  <si>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</si>
  <si>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</si>
  <si>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</si>
  <si>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</si>
  <si>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</si>
  <si>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</si>
  <si>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</si>
  <si>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</si>
  <si>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</si>
  <si>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</si>
  <si>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</si>
  <si>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</si>
  <si>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</si>
  <si>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</si>
  <si>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</si>
  <si>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</si>
  <si>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</si>
  <si>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</si>
  <si>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</si>
  <si>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</si>
  <si>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</si>
  <si>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</si>
  <si>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</si>
  <si>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</si>
  <si>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</si>
  <si>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</si>
  <si>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</si>
  <si>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</si>
  <si>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</si>
  <si>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</si>
  <si>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</si>
  <si>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</si>
  <si>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</si>
  <si>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</si>
  <si>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</si>
  <si>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</si>
  <si>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</si>
  <si>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</si>
  <si>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</si>
  <si>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</si>
  <si>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</si>
  <si>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</si>
  <si>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</si>
  <si>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</si>
  <si>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</si>
  <si>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</si>
  <si>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</si>
  <si>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</si>
  <si>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</si>
  <si>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</si>
  <si>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</si>
  <si>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</si>
  <si>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</si>
  <si>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</si>
  <si>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</si>
  <si>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</si>
  <si>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</si>
  <si>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</si>
  <si>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</si>
  <si>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</si>
  <si>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</si>
  <si>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</si>
  <si>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</si>
  <si>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</si>
  <si>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</si>
  <si>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</si>
  <si>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</si>
  <si>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</si>
  <si>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</si>
  <si>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</si>
  <si>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</si>
  <si>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</si>
  <si>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</si>
  <si>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</si>
  <si>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</si>
  <si>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</si>
  <si>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</si>
  <si>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</si>
  <si>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</si>
  <si>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</si>
  <si>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</si>
  <si>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</si>
  <si>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</si>
  <si>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</si>
  <si>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</si>
  <si>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</si>
  <si>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</si>
  <si>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</si>
  <si>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</si>
  <si>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</si>
  <si>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</si>
  <si>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</si>
  <si>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</si>
  <si>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</si>
  <si>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</si>
  <si>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</si>
  <si>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</si>
  <si>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</si>
  <si>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</si>
  <si>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</si>
  <si>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</si>
  <si>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</si>
  <si>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</si>
  <si>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</si>
  <si>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</si>
  <si>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</si>
  <si>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</si>
  <si>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</si>
  <si>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</si>
  <si>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</si>
  <si>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</si>
  <si>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</si>
  <si>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</si>
  <si>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</si>
  <si>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</si>
  <si>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</si>
  <si>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</si>
  <si>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</si>
  <si>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</si>
  <si>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</si>
  <si>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</si>
  <si>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</si>
  <si>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</si>
  <si>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</si>
  <si>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</si>
  <si>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</si>
  <si>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</si>
  <si>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</si>
  <si>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</si>
  <si>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</si>
  <si>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</si>
  <si>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</si>
  <si>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</si>
  <si>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</si>
  <si>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</si>
  <si>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</si>
  <si>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</si>
  <si>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</si>
  <si>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</si>
  <si>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</si>
  <si>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</si>
  <si>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</si>
  <si>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</si>
  <si>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</si>
  <si>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</si>
  <si>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</si>
  <si>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</si>
  <si>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</si>
  <si>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</si>
  <si>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</si>
  <si>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</si>
  <si>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</si>
  <si>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</si>
  <si>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</si>
  <si>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</si>
  <si>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</si>
  <si>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</si>
  <si>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</si>
  <si>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</si>
  <si>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</si>
  <si>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</si>
  <si>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</si>
  <si>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</si>
  <si>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</si>
  <si>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</si>
  <si>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</si>
  <si>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</si>
  <si>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</si>
  <si>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</si>
  <si>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</si>
  <si>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</si>
  <si>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</si>
  <si>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</si>
  <si>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</si>
  <si>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</si>
  <si>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</si>
  <si>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</si>
  <si>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</si>
  <si>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</si>
  <si>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</si>
  <si>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</si>
  <si>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</si>
  <si>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</si>
  <si>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</si>
  <si>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</si>
  <si>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</si>
  <si>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</si>
  <si>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</si>
  <si>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</si>
  <si>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</si>
  <si>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</si>
  <si>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</si>
  <si>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</si>
  <si>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</si>
  <si>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</si>
  <si>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</si>
  <si>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</si>
  <si>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</si>
  <si>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</si>
  <si>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</si>
  <si>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</si>
  <si>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</si>
  <si>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</si>
  <si>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</si>
  <si>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</si>
  <si>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</si>
  <si>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</si>
  <si>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</si>
  <si>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</si>
  <si>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</si>
  <si>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</si>
  <si>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</si>
  <si>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</si>
  <si>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</si>
  <si>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</si>
  <si>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</si>
  <si>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</si>
  <si>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</si>
  <si>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</si>
  <si>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</si>
  <si>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</si>
  <si>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</si>
  <si>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</si>
  <si>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</si>
  <si>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</si>
  <si>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</si>
  <si>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</si>
  <si>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</si>
  <si>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</si>
  <si>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</si>
  <si>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</si>
  <si>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</si>
  <si>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</si>
  <si>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</si>
  <si>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</si>
  <si>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</si>
  <si>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</si>
  <si>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</si>
  <si>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</si>
  <si>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</si>
  <si>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</si>
  <si>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</si>
  <si>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</si>
  <si>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</si>
  <si>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</si>
  <si>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</si>
  <si>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</si>
  <si>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</si>
  <si>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</si>
  <si>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</si>
  <si>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</si>
  <si>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</si>
  <si>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</si>
  <si>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</si>
  <si>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</si>
  <si>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</si>
  <si>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</si>
  <si>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</si>
  <si>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</si>
  <si>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</si>
  <si>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</si>
  <si>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</si>
  <si>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</si>
  <si>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</si>
  <si>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</si>
  <si>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</si>
  <si>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</si>
  <si>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</si>
  <si>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</si>
  <si>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</si>
  <si>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</si>
  <si>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</si>
  <si>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</si>
  <si>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</si>
  <si>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</si>
  <si>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</si>
  <si>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</si>
  <si>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</si>
  <si>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</si>
  <si>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</si>
  <si>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</si>
  <si>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</si>
  <si>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</si>
  <si>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</si>
  <si>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</si>
  <si>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</si>
  <si>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</si>
  <si>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</si>
  <si>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</si>
  <si>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</si>
  <si>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</si>
  <si>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</si>
  <si>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</si>
  <si>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</si>
  <si>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</si>
  <si>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</si>
  <si>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</si>
  <si>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</si>
  <si>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</si>
  <si>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</si>
  <si>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</si>
  <si>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</si>
  <si>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</si>
  <si>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</si>
  <si>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</si>
  <si>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</si>
  <si>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</si>
  <si>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</si>
  <si>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</si>
  <si>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</si>
  <si>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</si>
  <si>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</si>
  <si>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</si>
  <si>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</si>
  <si>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</si>
  <si>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</si>
  <si>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</si>
  <si>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</si>
  <si>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</si>
  <si>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</si>
  <si>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</si>
  <si>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</si>
  <si>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</si>
  <si>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</si>
  <si>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</si>
  <si>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</si>
  <si>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</si>
  <si>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</si>
  <si>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</si>
  <si>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</si>
  <si>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</si>
  <si>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</si>
  <si>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</si>
  <si>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</si>
  <si>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</si>
  <si>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</si>
  <si>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</si>
  <si>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</si>
  <si>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</si>
  <si>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</si>
  <si>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</si>
  <si>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</si>
  <si>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</si>
  <si>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</si>
  <si>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</si>
  <si>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</si>
  <si>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</si>
  <si>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</si>
  <si>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</si>
  <si>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</si>
  <si>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</si>
  <si>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</si>
  <si>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</si>
  <si>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</si>
  <si>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</si>
  <si>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</si>
  <si>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</si>
  <si>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</si>
  <si>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</si>
  <si>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</si>
  <si>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</si>
  <si>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</si>
  <si>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</si>
  <si>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</si>
  <si>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</si>
  <si>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</si>
  <si>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</si>
  <si>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</si>
  <si>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</si>
  <si>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</si>
  <si>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</si>
  <si>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</si>
  <si>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</si>
  <si>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</si>
  <si>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</si>
  <si>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</si>
  <si>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</si>
  <si>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</si>
  <si>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</si>
  <si>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</si>
  <si>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</si>
  <si>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</si>
  <si>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</si>
  <si>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</si>
  <si>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</si>
  <si>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</si>
  <si>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</si>
  <si>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</si>
  <si>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</si>
  <si>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</si>
  <si>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</si>
  <si>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</si>
  <si>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</si>
  <si>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</si>
  <si>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</si>
  <si>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</si>
  <si>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</si>
  <si>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</si>
  <si>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</si>
  <si>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</si>
  <si>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</si>
  <si>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</si>
  <si>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</si>
  <si>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</si>
  <si>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</si>
  <si>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</si>
  <si>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</si>
  <si>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</si>
  <si>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</si>
  <si>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</si>
  <si>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</si>
  <si>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</si>
  <si>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</si>
  <si>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</si>
  <si>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</si>
  <si>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</si>
  <si>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</si>
  <si>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</si>
  <si>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</si>
  <si>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</si>
  <si>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</si>
  <si>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</si>
  <si>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</si>
  <si>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</si>
  <si>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</si>
  <si>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</si>
  <si>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</si>
  <si>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</si>
  <si>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</si>
  <si>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</si>
  <si>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</si>
  <si>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</si>
  <si>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</si>
  <si>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</si>
  <si>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</si>
  <si>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</si>
  <si>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</si>
  <si>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</si>
  <si>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</si>
  <si>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</si>
  <si>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</si>
  <si>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</si>
  <si>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</si>
  <si>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</si>
  <si>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</si>
  <si>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</si>
  <si>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</si>
  <si>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</si>
  <si>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</si>
  <si>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</si>
  <si>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</si>
  <si>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</si>
  <si>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</si>
  <si>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</si>
  <si>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</si>
  <si>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</si>
  <si>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</si>
  <si>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</si>
  <si>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</si>
  <si>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</si>
  <si>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</si>
  <si>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</si>
  <si>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</si>
  <si>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</si>
  <si>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</si>
  <si>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</si>
  <si>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</si>
  <si>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</si>
  <si>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</si>
  <si>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</si>
  <si>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</si>
  <si>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</si>
  <si>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</si>
  <si>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</si>
  <si>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</si>
  <si>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</si>
  <si>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</si>
  <si>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</si>
  <si>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</si>
  <si>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</si>
  <si>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</si>
  <si>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</si>
  <si>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</si>
  <si>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</si>
  <si>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</si>
  <si>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</si>
  <si>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</si>
  <si>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</si>
  <si>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</si>
  <si>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</si>
  <si>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</si>
  <si>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</si>
  <si>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</si>
  <si>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</si>
  <si>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</si>
  <si>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</si>
  <si>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</si>
  <si>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</si>
  <si>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</si>
  <si>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</si>
  <si>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</si>
  <si>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</si>
  <si>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</si>
  <si>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</si>
  <si>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</si>
  <si>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</si>
  <si>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</si>
  <si>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</si>
  <si>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</si>
  <si>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</si>
  <si>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</si>
  <si>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</si>
  <si>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</si>
  <si>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</si>
  <si>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</si>
  <si>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</si>
  <si>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</si>
  <si>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</si>
  <si>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</si>
  <si>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</si>
  <si>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</si>
  <si>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</si>
  <si>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</si>
  <si>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</si>
  <si>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</si>
  <si>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</si>
  <si>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</si>
  <si>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</si>
  <si>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</si>
  <si>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</si>
  <si>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</si>
  <si>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</si>
  <si>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</si>
  <si>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</si>
  <si>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</si>
  <si>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</si>
  <si>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</si>
  <si>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</si>
  <si>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</si>
  <si>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</si>
  <si>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</si>
  <si>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</si>
  <si>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</si>
  <si>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</si>
  <si>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</si>
  <si>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</si>
  <si>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</si>
  <si>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</si>
  <si>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</si>
  <si>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</si>
  <si>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</si>
  <si>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</si>
  <si>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</si>
  <si>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</si>
  <si>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</si>
  <si>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</si>
  <si>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</si>
  <si>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</si>
  <si>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</si>
  <si>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</si>
  <si>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</si>
  <si>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</si>
  <si>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</si>
  <si>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</si>
  <si>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</si>
  <si>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</si>
  <si>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</si>
  <si>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</si>
  <si>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</si>
  <si>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</si>
  <si>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</si>
  <si>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</si>
  <si>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</si>
  <si>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</si>
  <si>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</si>
  <si>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</si>
  <si>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</si>
  <si>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</si>
  <si>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</si>
  <si>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</si>
  <si>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</si>
  <si>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</si>
  <si>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</si>
  <si>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</si>
  <si>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</si>
  <si>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</si>
  <si>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</si>
  <si>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</si>
  <si>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</si>
  <si>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</si>
  <si>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</si>
  <si>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</si>
  <si>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</si>
  <si>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</si>
  <si>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</si>
  <si>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</si>
  <si>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</si>
  <si>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</si>
  <si>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</si>
  <si>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</si>
  <si>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</si>
  <si>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</si>
  <si>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</si>
  <si>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</si>
  <si>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</si>
  <si>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</si>
  <si>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</si>
  <si>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</si>
  <si>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</si>
  <si>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</si>
  <si>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</si>
  <si>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</si>
  <si>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</si>
  <si>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</si>
  <si>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</si>
  <si>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</si>
  <si>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</si>
  <si>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</si>
  <si>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</si>
  <si>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</si>
  <si>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</si>
  <si>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</si>
  <si>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</si>
  <si>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</si>
  <si>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</si>
  <si>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</si>
  <si>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</si>
  <si>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</si>
  <si>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</si>
  <si>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</si>
  <si>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</si>
  <si>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</si>
  <si>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</si>
  <si>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</si>
  <si>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</si>
  <si>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</si>
  <si>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</si>
  <si>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</si>
  <si>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</si>
  <si>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</si>
  <si>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</si>
  <si>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</si>
  <si>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</si>
  <si>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</si>
  <si>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</si>
  <si>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</si>
  <si>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</si>
  <si>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</si>
  <si>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</si>
  <si>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</si>
  <si>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</si>
  <si>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</si>
  <si>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</si>
  <si>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</si>
  <si>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</si>
  <si>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</si>
  <si>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</si>
  <si>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</si>
  <si>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</si>
  <si>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</si>
  <si>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</si>
  <si>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</si>
  <si>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</si>
  <si>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</si>
  <si>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</si>
  <si>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</si>
  <si>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</si>
  <si>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</si>
  <si>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</si>
  <si>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</si>
  <si>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</si>
  <si>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</si>
  <si>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</si>
  <si>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</si>
  <si>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</si>
  <si>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</si>
  <si>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</si>
  <si>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</si>
  <si>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</si>
  <si>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</si>
  <si>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</si>
  <si>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</si>
  <si>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</si>
  <si>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</si>
  <si>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</si>
  <si>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</si>
  <si>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</si>
  <si>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</si>
  <si>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</si>
  <si>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</si>
  <si>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</si>
  <si>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</si>
  <si>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</si>
  <si>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</si>
  <si>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</si>
  <si>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</si>
  <si>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</si>
  <si>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</si>
  <si>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</si>
  <si>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</si>
  <si>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</si>
  <si>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</si>
  <si>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</si>
  <si>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</si>
  <si>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</si>
  <si>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</si>
  <si>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</si>
  <si>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</si>
  <si>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</si>
  <si>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</si>
  <si>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</si>
  <si>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</si>
  <si>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</si>
  <si>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</si>
  <si>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</si>
  <si>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</si>
  <si>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</si>
  <si>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</si>
  <si>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</si>
  <si>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</si>
  <si>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</si>
  <si>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</si>
  <si>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</si>
  <si>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</si>
  <si>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</si>
  <si>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</si>
  <si>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</si>
  <si>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</si>
  <si>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</si>
  <si>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</si>
  <si>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</si>
  <si>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</si>
  <si>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</si>
  <si>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</si>
  <si>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</si>
  <si>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</si>
  <si>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</si>
  <si>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</si>
  <si>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</si>
  <si>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</si>
  <si>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</si>
  <si>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</si>
  <si>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</si>
  <si>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</si>
  <si>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</si>
  <si>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</si>
  <si>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</si>
  <si>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</si>
  <si>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</si>
  <si>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</si>
  <si>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</si>
  <si>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</si>
  <si>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</si>
  <si>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</si>
  <si>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</si>
  <si>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</si>
  <si>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</si>
  <si>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</si>
  <si>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</si>
  <si>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</si>
  <si>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</si>
  <si>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</si>
  <si>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</si>
  <si>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</si>
  <si>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</si>
  <si>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</si>
  <si>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</si>
  <si>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</si>
  <si>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</si>
  <si>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</si>
  <si>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</si>
  <si>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</si>
  <si>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</si>
  <si>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</si>
  <si>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</si>
  <si>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</si>
  <si>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</si>
  <si>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</si>
  <si>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</si>
  <si>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</si>
  <si>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</si>
  <si>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</si>
  <si>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</si>
  <si>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</si>
  <si>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</si>
  <si>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</si>
  <si>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</si>
  <si>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</si>
  <si>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</si>
  <si>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</si>
  <si>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</si>
  <si>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</si>
  <si>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</si>
  <si>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</si>
  <si>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</si>
  <si>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</si>
  <si>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</si>
  <si>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</si>
  <si>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</si>
  <si>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</si>
  <si>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</si>
  <si>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</si>
  <si>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</si>
  <si>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</si>
  <si>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</si>
  <si>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</si>
  <si>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</si>
  <si>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</si>
  <si>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</si>
  <si>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</si>
  <si>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</si>
  <si>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</si>
  <si>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</si>
  <si>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</si>
  <si>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</si>
  <si>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</si>
  <si>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</si>
  <si>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</si>
  <si>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</si>
  <si>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</si>
  <si>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</si>
  <si>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</si>
  <si>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</si>
  <si>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</si>
  <si>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</si>
  <si>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</si>
  <si>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</si>
  <si>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</si>
  <si>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</si>
  <si>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</si>
  <si>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</si>
  <si>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</si>
  <si>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</si>
  <si>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</si>
  <si>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</si>
  <si>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</si>
  <si>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</si>
  <si>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</si>
  <si>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</si>
  <si>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</si>
  <si>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</si>
  <si>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</si>
  <si>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</si>
  <si>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</si>
  <si>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</si>
  <si>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</si>
  <si>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</si>
  <si>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</si>
  <si>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</si>
  <si>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</si>
  <si>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</si>
  <si>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</si>
  <si>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</si>
  <si>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</si>
  <si>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</si>
  <si>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</si>
  <si>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</si>
  <si>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</si>
  <si>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</si>
  <si>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</si>
  <si>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</si>
  <si>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</si>
  <si>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</si>
  <si>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</si>
  <si>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</si>
  <si>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</si>
  <si>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</si>
  <si>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</si>
  <si>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</si>
  <si>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</si>
  <si>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</si>
  <si>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</si>
  <si>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</si>
  <si>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</si>
  <si>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</si>
  <si>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</si>
  <si>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</si>
  <si>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</si>
  <si>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</si>
  <si>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</si>
  <si>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</si>
  <si>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</si>
  <si>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</si>
  <si>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</si>
  <si>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</si>
  <si>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</si>
  <si>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</si>
  <si>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</si>
  <si>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</si>
  <si>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</si>
  <si>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</si>
  <si>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</si>
  <si>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</si>
  <si>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</si>
  <si>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</si>
  <si>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</si>
  <si>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</si>
  <si>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</si>
  <si>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</si>
  <si>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</si>
  <si>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</si>
  <si>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</si>
  <si>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</si>
  <si>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</si>
  <si>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</si>
  <si>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</si>
  <si>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</si>
  <si>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</si>
  <si>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</si>
  <si>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</si>
  <si>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</si>
  <si>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</si>
  <si>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</si>
  <si>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</si>
  <si>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</si>
  <si>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</si>
  <si>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</si>
  <si>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</si>
  <si>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</si>
  <si>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</si>
  <si>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</si>
  <si>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</si>
  <si>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</si>
  <si>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</si>
  <si>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</si>
  <si>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</si>
  <si>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</si>
  <si>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</si>
  <si>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</si>
  <si>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</si>
  <si>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</si>
  <si>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</si>
  <si>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</si>
  <si>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</si>
  <si>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</si>
  <si>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</si>
  <si>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</si>
  <si>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</si>
  <si>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</si>
  <si>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</si>
  <si>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</si>
  <si>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</si>
  <si>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</si>
  <si>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</si>
  <si>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</si>
  <si>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</si>
  <si>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</si>
  <si>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</si>
  <si>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</si>
  <si>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</si>
  <si>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</si>
  <si>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</si>
  <si>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</si>
  <si>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</si>
  <si>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</si>
  <si>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</si>
  <si>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</si>
  <si>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</si>
  <si>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</si>
  <si>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</si>
  <si>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</si>
  <si>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</si>
  <si>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</si>
  <si>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</si>
  <si>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</si>
  <si>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</si>
  <si>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</si>
  <si>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</si>
  <si>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</si>
  <si>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</si>
  <si>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</si>
  <si>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</si>
  <si>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</si>
  <si>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</si>
  <si>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</si>
  <si>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</si>
  <si>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</si>
  <si>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</si>
  <si>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</si>
  <si>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</si>
  <si>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</si>
  <si>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</si>
  <si>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</si>
  <si>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</si>
  <si>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</si>
  <si>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</si>
  <si>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</si>
  <si>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</si>
  <si>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</si>
  <si>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</si>
  <si>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</si>
  <si>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</si>
  <si>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</si>
  <si>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</si>
  <si>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</si>
  <si>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</si>
  <si>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</si>
  <si>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</si>
  <si>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</si>
  <si>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</si>
  <si>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</si>
  <si>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</si>
  <si>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</si>
  <si>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</si>
  <si>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</si>
  <si>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</si>
  <si>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</si>
  <si>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</si>
  <si>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</si>
  <si>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</si>
  <si>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</si>
  <si>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</si>
  <si>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</si>
  <si>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</si>
  <si>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</si>
  <si>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</si>
  <si>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</si>
  <si>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</si>
  <si>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</si>
  <si>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</si>
  <si>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</si>
  <si>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</si>
  <si>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</si>
  <si>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</si>
  <si>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</si>
  <si>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</si>
  <si>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</si>
  <si>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</si>
  <si>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</si>
  <si>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</si>
  <si>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</si>
  <si>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</si>
  <si>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</si>
  <si>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</si>
  <si>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</si>
  <si>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</si>
  <si>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</si>
  <si>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</si>
  <si>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</si>
  <si>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</si>
  <si>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</si>
  <si>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</si>
  <si>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</si>
  <si>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</si>
  <si>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</si>
  <si>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</si>
  <si>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</si>
  <si>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</si>
  <si>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</si>
  <si>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</si>
  <si>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</si>
  <si>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</si>
  <si>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</si>
  <si>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</si>
  <si>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</si>
  <si>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</si>
  <si>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</si>
  <si>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</si>
  <si>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</si>
  <si>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</si>
  <si>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</si>
  <si>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</si>
  <si>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</si>
  <si>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</si>
  <si>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</si>
  <si>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</si>
  <si>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</si>
  <si>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</si>
  <si>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</si>
  <si>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</si>
  <si>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</si>
  <si>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</si>
  <si>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</si>
  <si>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</si>
  <si>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</si>
  <si>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</si>
  <si>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</si>
  <si>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</si>
  <si>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</si>
  <si>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</si>
  <si>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</si>
  <si>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</si>
  <si>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</si>
  <si>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</si>
  <si>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</si>
  <si>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</si>
  <si>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</si>
  <si>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</si>
  <si>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</si>
  <si>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</si>
  <si>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</si>
  <si>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</si>
  <si>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</si>
  <si>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</si>
  <si>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</si>
  <si>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</si>
  <si>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</si>
  <si>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</si>
  <si>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</si>
  <si>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</si>
  <si>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</si>
  <si>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</si>
  <si>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</si>
  <si>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</si>
  <si>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</si>
  <si>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</si>
  <si>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</si>
  <si>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</si>
  <si>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</si>
  <si>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</si>
  <si>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</si>
  <si>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</si>
  <si>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</si>
  <si>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</si>
  <si>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</si>
  <si>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</si>
  <si>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</si>
  <si>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</si>
  <si>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</si>
  <si>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</si>
  <si>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</si>
  <si>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</si>
  <si>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</si>
  <si>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</si>
  <si>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</si>
  <si>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</si>
  <si>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</si>
  <si>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</si>
  <si>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</si>
  <si>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</si>
  <si>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</si>
  <si>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</si>
  <si>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</si>
  <si>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</si>
  <si>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</si>
  <si>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</si>
  <si>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</si>
  <si>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</si>
  <si>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</si>
  <si>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</si>
  <si>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</si>
  <si>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</si>
  <si>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</si>
  <si>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</si>
  <si>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</si>
  <si>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</si>
  <si>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</si>
  <si>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</si>
  <si>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</si>
  <si>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</si>
  <si>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</si>
  <si>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</si>
  <si>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</si>
  <si>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</si>
  <si>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</si>
  <si>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</si>
  <si>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</si>
  <si>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</si>
  <si>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</si>
  <si>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</si>
  <si>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</si>
  <si>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</si>
  <si>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</si>
  <si>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</si>
  <si>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</si>
  <si>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</si>
  <si>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</si>
  <si>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</si>
  <si>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</si>
  <si>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</si>
  <si>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</si>
  <si>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</si>
  <si>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</si>
  <si>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</si>
  <si>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</si>
  <si>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</si>
  <si>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</si>
  <si>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</si>
  <si>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</si>
  <si>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</si>
  <si>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</si>
  <si>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</si>
  <si>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</si>
  <si>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</si>
  <si>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</si>
  <si>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</si>
  <si>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</si>
  <si>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</si>
  <si>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</si>
  <si>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</si>
  <si>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</si>
  <si>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</si>
  <si>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</si>
  <si>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</si>
  <si>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</si>
  <si>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</si>
  <si>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</si>
  <si>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</si>
  <si>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</si>
  <si>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</si>
  <si>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</si>
  <si>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</si>
  <si>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</si>
  <si>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</si>
  <si>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</si>
  <si>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</si>
  <si>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</si>
  <si>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</si>
  <si>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</si>
  <si>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</si>
  <si>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</si>
  <si>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</si>
  <si>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</si>
  <si>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</si>
  <si>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</si>
  <si>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</si>
  <si>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</si>
  <si>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</si>
  <si>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</si>
  <si>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</si>
  <si>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</si>
  <si>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</si>
  <si>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</si>
  <si>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</si>
  <si>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</si>
  <si>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</si>
  <si>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</si>
  <si>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</si>
  <si>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</si>
  <si>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</si>
  <si>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</si>
  <si>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</si>
  <si>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</si>
  <si>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</si>
  <si>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</si>
  <si>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</si>
  <si>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</si>
  <si>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</si>
  <si>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</si>
  <si>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</si>
  <si>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</si>
  <si>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</si>
  <si>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</si>
  <si>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</si>
  <si>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</si>
  <si>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</si>
  <si>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</si>
  <si>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</si>
  <si>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</si>
  <si>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</si>
  <si>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</si>
  <si>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</si>
  <si>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</si>
  <si>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</si>
  <si>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</si>
  <si>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</si>
  <si>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</si>
  <si>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</si>
  <si>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</si>
  <si>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</si>
  <si>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</si>
  <si>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</si>
  <si>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</si>
  <si>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</si>
  <si>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</si>
  <si>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</si>
  <si>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</si>
  <si>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</si>
  <si>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</si>
  <si>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</si>
  <si>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</si>
  <si>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</si>
  <si>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</si>
  <si>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</si>
  <si>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</si>
  <si>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</si>
  <si>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</si>
  <si>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</si>
  <si>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</si>
  <si>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</si>
  <si>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</si>
  <si>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</si>
  <si>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</si>
  <si>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</si>
  <si>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</si>
  <si>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</si>
  <si>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</si>
  <si>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</si>
  <si>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</si>
  <si>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</si>
  <si>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</si>
  <si>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</si>
  <si>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</si>
  <si>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</si>
  <si>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</si>
  <si>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</si>
  <si>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</si>
  <si>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</si>
  <si>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</si>
  <si>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</si>
  <si>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</si>
  <si>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</si>
  <si>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</si>
  <si>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</si>
  <si>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</si>
  <si>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</si>
  <si>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</si>
  <si>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</si>
  <si>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</si>
  <si>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</si>
  <si>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</si>
  <si>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</si>
  <si>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</si>
  <si>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</si>
  <si>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</si>
  <si>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</si>
  <si>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</si>
  <si>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</si>
  <si>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</si>
  <si>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</si>
  <si>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</si>
  <si>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</si>
  <si>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</si>
  <si>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</si>
  <si>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</si>
  <si>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</si>
  <si>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</si>
  <si>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</si>
  <si>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</si>
  <si>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</si>
  <si>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</si>
  <si>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</si>
  <si>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</si>
  <si>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</si>
  <si>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</si>
  <si>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</si>
  <si>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</si>
  <si>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</si>
  <si>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</si>
  <si>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</si>
  <si>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</si>
  <si>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</si>
  <si>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</si>
  <si>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</si>
  <si>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</si>
  <si>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</si>
  <si>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</si>
  <si>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</si>
  <si>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</si>
  <si>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</si>
  <si>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</si>
  <si>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</si>
  <si>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</si>
  <si>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</si>
  <si>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</si>
  <si>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</si>
  <si>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</si>
  <si>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</si>
  <si>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</si>
  <si>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</si>
  <si>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</si>
  <si>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</si>
  <si>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</si>
  <si>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</si>
  <si>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</si>
  <si>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</si>
  <si>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</si>
  <si>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</si>
  <si>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</si>
  <si>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</si>
  <si>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</si>
  <si>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</si>
  <si>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</si>
  <si>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</si>
  <si>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</si>
  <si>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</si>
  <si>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</si>
  <si>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</si>
  <si>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</si>
  <si>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</si>
  <si>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</si>
  <si>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</si>
  <si>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</si>
  <si>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</si>
  <si>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</si>
  <si>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</si>
  <si>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</si>
  <si>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</si>
  <si>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</si>
  <si>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</si>
  <si>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</si>
  <si>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</si>
  <si>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</si>
  <si>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</si>
  <si>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</si>
  <si>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</si>
  <si>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</si>
  <si>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</si>
  <si>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</si>
  <si>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</si>
  <si>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</si>
  <si>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</si>
  <si>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</si>
  <si>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</si>
  <si>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</si>
  <si>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</si>
  <si>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</si>
  <si>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</si>
  <si>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</si>
  <si>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</si>
  <si>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</si>
  <si>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</si>
  <si>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</si>
  <si>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</si>
  <si>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</si>
  <si>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</si>
  <si>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</si>
  <si>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</si>
  <si>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</si>
  <si>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</si>
  <si>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</si>
  <si>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</si>
  <si>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</si>
  <si>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</si>
  <si>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</si>
  <si>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</si>
  <si>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</si>
  <si>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</si>
  <si>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</si>
  <si>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</si>
  <si>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</si>
  <si>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</si>
  <si>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</si>
  <si>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</si>
  <si>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</si>
  <si>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</si>
  <si>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</si>
  <si>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</si>
  <si>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</si>
  <si>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</si>
  <si>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</si>
  <si>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</si>
  <si>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</si>
  <si>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</si>
  <si>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</si>
  <si>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</si>
  <si>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</si>
  <si>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</si>
  <si>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</si>
  <si>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</si>
  <si>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</si>
  <si>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</si>
  <si>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</si>
  <si>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</si>
  <si>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</si>
  <si>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</si>
  <si>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</si>
  <si>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</si>
  <si>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</si>
  <si>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</si>
  <si>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</si>
  <si>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</si>
  <si>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</si>
  <si>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</si>
  <si>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</si>
  <si>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</si>
  <si>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</si>
  <si>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</si>
  <si>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</si>
  <si>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</si>
  <si>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</si>
  <si>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</si>
  <si>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</si>
  <si>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</si>
  <si>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</si>
  <si>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</si>
  <si>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</si>
  <si>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</si>
  <si>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</si>
  <si>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</si>
  <si>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</si>
  <si>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</si>
  <si>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</si>
  <si>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</si>
  <si>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</si>
  <si>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</si>
  <si>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</si>
  <si>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</si>
  <si>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</si>
  <si>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</si>
  <si>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</si>
  <si>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</si>
  <si>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</si>
  <si>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</si>
  <si>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</si>
  <si>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</si>
  <si>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</si>
  <si>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</si>
  <si>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</si>
  <si>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</si>
  <si>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</si>
  <si>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</si>
  <si>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</si>
  <si>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</si>
  <si>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</si>
  <si>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</si>
  <si>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</si>
  <si>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</si>
  <si>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</si>
  <si>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</si>
  <si>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</si>
  <si>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</si>
  <si>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</si>
  <si>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</si>
  <si>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</si>
  <si>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</si>
  <si>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</si>
  <si>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</si>
  <si>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</si>
  <si>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</si>
  <si>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</si>
  <si>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</si>
  <si>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</si>
  <si>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</si>
  <si>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</si>
  <si>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</si>
  <si>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</si>
  <si>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</si>
  <si>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</si>
  <si>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</si>
  <si>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</si>
  <si>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</si>
  <si>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</si>
  <si>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</si>
  <si>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</si>
  <si>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</si>
  <si>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</si>
  <si>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</si>
  <si>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</si>
  <si>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</si>
  <si>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</si>
  <si>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</si>
  <si>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</si>
  <si>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</si>
  <si>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</si>
  <si>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</si>
  <si>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</si>
  <si>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</si>
  <si>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</si>
  <si>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</si>
  <si>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</si>
  <si>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</si>
  <si>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</si>
  <si>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</si>
  <si>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</si>
  <si>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</si>
  <si>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</si>
  <si>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</si>
  <si>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</si>
  <si>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</si>
  <si>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</si>
  <si>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</si>
  <si>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</si>
  <si>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</si>
  <si>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</si>
  <si>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</si>
  <si>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</si>
  <si>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</si>
  <si>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</si>
  <si>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</si>
  <si>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</si>
  <si>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</si>
  <si>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</si>
  <si>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</si>
  <si>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</si>
  <si>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</si>
  <si>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</si>
  <si>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</si>
  <si>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</si>
  <si>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</si>
  <si>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</si>
  <si>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</si>
  <si>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</si>
  <si>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</si>
  <si>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</si>
  <si>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</si>
  <si>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</si>
  <si>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</si>
  <si>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</si>
  <si>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</si>
  <si>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</si>
  <si>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</si>
  <si>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</si>
  <si>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</si>
  <si>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</si>
  <si>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</si>
  <si>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</si>
  <si>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</si>
  <si>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</si>
  <si>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</si>
  <si>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</si>
  <si>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</si>
  <si>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</si>
  <si>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</si>
  <si>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</si>
  <si>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</si>
  <si>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</si>
  <si>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</si>
  <si>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</si>
  <si>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</si>
  <si>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</si>
  <si>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</si>
  <si>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</si>
  <si>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</si>
  <si>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</si>
  <si>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</si>
  <si>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</si>
  <si>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</si>
  <si>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</si>
  <si>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</si>
  <si>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</si>
  <si>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</si>
  <si>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</si>
  <si>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</si>
  <si>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</si>
  <si>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</si>
  <si>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</si>
  <si>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</si>
  <si>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</si>
  <si>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</si>
  <si>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</si>
  <si>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</si>
  <si>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</si>
  <si>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</si>
  <si>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</si>
  <si>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</si>
  <si>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</si>
  <si>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</si>
  <si>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</si>
  <si>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</si>
  <si>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</si>
  <si>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</si>
  <si>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</si>
  <si>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</si>
  <si>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</si>
  <si>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</si>
  <si>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</si>
  <si>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</si>
  <si>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</si>
  <si>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</si>
  <si>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</si>
  <si>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</si>
  <si>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</si>
  <si>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</si>
  <si>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</si>
  <si>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</si>
  <si>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</si>
  <si>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</si>
  <si>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</si>
  <si>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</si>
  <si>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</si>
  <si>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</si>
  <si>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</si>
  <si>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</si>
  <si>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</si>
  <si>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</si>
  <si>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</si>
  <si>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</si>
  <si>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</si>
  <si>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</si>
  <si>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</si>
  <si>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</si>
  <si>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</si>
  <si>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</si>
  <si>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</si>
  <si>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</si>
  <si>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</si>
  <si>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</si>
  <si>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</si>
  <si>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</si>
  <si>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</si>
  <si>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</si>
  <si>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</si>
  <si>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</si>
  <si>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</si>
  <si>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</si>
  <si>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</si>
  <si>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</si>
  <si>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</si>
  <si>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</si>
  <si>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</si>
  <si>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</si>
  <si>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</si>
  <si>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</si>
  <si>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</si>
  <si>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</si>
  <si>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</si>
  <si>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</si>
  <si>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</si>
  <si>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</si>
  <si>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</si>
  <si>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</si>
  <si>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</si>
  <si>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</si>
  <si>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</si>
  <si>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</si>
  <si>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</si>
  <si>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</si>
  <si>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</si>
  <si>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</si>
  <si>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</si>
  <si>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</si>
  <si>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</si>
  <si>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</si>
  <si>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</si>
  <si>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</si>
  <si>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</si>
  <si>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</si>
  <si>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</si>
  <si>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</si>
  <si>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</si>
  <si>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</si>
  <si>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</si>
  <si>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</si>
  <si>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</si>
  <si>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</si>
  <si>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</si>
  <si>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</si>
  <si>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</si>
  <si>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</si>
  <si>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</si>
  <si>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</si>
  <si>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</si>
  <si>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</si>
  <si>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</si>
  <si>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</si>
  <si>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</si>
  <si>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</si>
  <si>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</si>
  <si>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</si>
  <si>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</si>
  <si>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</si>
  <si>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</si>
  <si>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</si>
  <si>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</si>
  <si>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</si>
  <si>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</si>
  <si>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</si>
  <si>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</si>
  <si>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</si>
  <si>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</si>
  <si>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</si>
  <si>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</si>
  <si>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</si>
  <si>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</si>
  <si>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</si>
  <si>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</si>
  <si>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</si>
  <si>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</si>
  <si>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</si>
  <si>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</si>
  <si>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</si>
  <si>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</si>
  <si>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</si>
  <si>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</si>
  <si>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</si>
  <si>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</si>
  <si>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</si>
  <si>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</si>
  <si>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</si>
  <si>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</si>
  <si>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</si>
  <si>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</si>
  <si>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</si>
  <si>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</si>
  <si>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</si>
  <si>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</si>
  <si>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</si>
  <si>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</si>
  <si>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</si>
  <si>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</si>
  <si>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</si>
  <si>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</si>
  <si>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</si>
  <si>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</si>
  <si>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</si>
  <si>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</si>
  <si>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</si>
  <si>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</si>
  <si>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</si>
  <si>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</si>
  <si>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</si>
  <si>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</si>
  <si>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</si>
  <si>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</si>
  <si>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</si>
  <si>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</si>
  <si>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</si>
  <si>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</si>
  <si>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</si>
  <si>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</si>
  <si>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</si>
  <si>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</si>
  <si>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</si>
  <si>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</si>
  <si>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</si>
  <si>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</si>
  <si>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</si>
  <si>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</si>
  <si>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</si>
  <si>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</si>
  <si>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</si>
  <si>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</si>
  <si>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</si>
  <si>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</si>
  <si>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</si>
  <si>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</si>
  <si>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</si>
  <si>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</si>
  <si>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</si>
  <si>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</si>
  <si>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</si>
  <si>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</si>
  <si>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</si>
  <si>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</si>
  <si>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</si>
  <si>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</si>
  <si>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</si>
  <si>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</si>
  <si>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</si>
  <si>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</si>
  <si>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</si>
  <si>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</si>
  <si>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</si>
  <si>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</si>
  <si>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</si>
  <si>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</si>
  <si>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</si>
  <si>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</si>
  <si>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</si>
  <si>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</si>
  <si>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</si>
  <si>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</si>
  <si>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</si>
  <si>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</si>
  <si>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</si>
  <si>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</si>
  <si>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</si>
  <si>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</si>
  <si>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</si>
  <si>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</si>
  <si>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</si>
  <si>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</si>
  <si>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</si>
  <si>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</si>
  <si>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</si>
  <si>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</si>
  <si>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</si>
  <si>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</si>
  <si>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</si>
  <si>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</si>
  <si>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</si>
  <si>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</si>
  <si>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</si>
  <si>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</si>
  <si>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</si>
  <si>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</si>
  <si>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</si>
  <si>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</si>
  <si>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</si>
  <si>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</si>
  <si>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</si>
  <si>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</si>
  <si>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</si>
  <si>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</si>
  <si>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</si>
  <si>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</si>
  <si>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</si>
  <si>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</si>
  <si>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</si>
  <si>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</si>
  <si>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</si>
  <si>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</si>
  <si>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</si>
  <si>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</si>
  <si>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</si>
  <si>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</si>
  <si>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</si>
  <si>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</si>
  <si>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</si>
  <si>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</si>
  <si>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</si>
  <si>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</si>
  <si>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</si>
  <si>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</si>
  <si>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</si>
  <si>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</si>
  <si>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</si>
  <si>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</si>
  <si>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</si>
  <si>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</si>
  <si>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</si>
  <si>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</si>
  <si>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</si>
  <si>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</si>
  <si>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</si>
  <si>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</si>
  <si>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</si>
  <si>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</si>
  <si>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</si>
  <si>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</si>
  <si>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</si>
  <si>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</si>
  <si>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</si>
  <si>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</si>
  <si>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</si>
  <si>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</si>
  <si>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</si>
  <si>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</si>
  <si>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</si>
  <si>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</si>
  <si>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</si>
  <si>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</si>
  <si>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</si>
  <si>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</si>
  <si>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</si>
  <si>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</si>
  <si>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</si>
  <si>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</si>
  <si>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</si>
  <si>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</si>
  <si>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</si>
  <si>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</si>
  <si>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</si>
  <si>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</si>
  <si>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</si>
  <si>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</si>
  <si>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</si>
  <si>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</si>
  <si>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</si>
  <si>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</si>
  <si>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</si>
  <si>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</si>
  <si>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</si>
  <si>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</si>
  <si>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</si>
  <si>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</si>
  <si>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</si>
  <si>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</si>
  <si>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</si>
  <si>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</si>
  <si>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</si>
  <si>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</si>
  <si>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</si>
  <si>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</si>
  <si>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</si>
  <si>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</si>
  <si>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</si>
  <si>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</si>
  <si>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</si>
  <si>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</si>
  <si>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</si>
  <si>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</si>
  <si>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</si>
  <si>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</si>
  <si>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</si>
  <si>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</si>
  <si>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</si>
  <si>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</si>
  <si>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</si>
  <si>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</si>
  <si>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</si>
  <si>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</si>
  <si>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</si>
  <si>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</si>
  <si>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</si>
  <si>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</si>
  <si>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</si>
  <si>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</si>
  <si>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</si>
  <si>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</si>
  <si>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</si>
  <si>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</si>
  <si>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</si>
  <si>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</si>
  <si>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</si>
  <si>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</si>
  <si>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</si>
  <si>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</si>
  <si>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</si>
  <si>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</si>
  <si>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</si>
  <si>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</si>
  <si>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</si>
  <si>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</si>
  <si>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</si>
  <si>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</si>
  <si>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</si>
  <si>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</si>
  <si>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</si>
  <si>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</si>
  <si>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</si>
  <si>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</si>
  <si>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</si>
  <si>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</si>
  <si>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</si>
  <si>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</si>
  <si>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</si>
  <si>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</si>
  <si>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</si>
  <si>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</si>
  <si>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</si>
  <si>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</si>
  <si>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</si>
  <si>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</si>
  <si>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</si>
  <si>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</si>
  <si>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</si>
  <si>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</si>
  <si>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</si>
  <si>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</si>
  <si>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</si>
  <si>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</si>
  <si>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</si>
  <si>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</si>
  <si>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</si>
  <si>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</si>
  <si>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</si>
  <si>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</si>
  <si>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</si>
  <si>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</si>
  <si>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</si>
  <si>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</si>
  <si>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</si>
  <si>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</si>
  <si>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</si>
  <si>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</si>
  <si>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</si>
  <si>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</si>
  <si>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</si>
  <si>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</si>
  <si>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</si>
  <si>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</si>
  <si>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</si>
  <si>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</si>
  <si>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</si>
  <si>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</si>
  <si>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</si>
  <si>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</si>
  <si>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</si>
  <si>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</si>
  <si>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</si>
  <si>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</si>
  <si>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</si>
  <si>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</si>
  <si>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</si>
  <si>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</si>
  <si>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</si>
  <si>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</si>
  <si>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</si>
  <si>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</si>
  <si>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</si>
  <si>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</si>
  <si>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</si>
  <si>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</si>
  <si>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</si>
  <si>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</si>
  <si>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</si>
  <si>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</si>
  <si>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</si>
  <si>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</si>
  <si>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</si>
  <si>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</si>
  <si>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</si>
  <si>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</si>
  <si>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</si>
  <si>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</si>
  <si>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</si>
  <si>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</si>
  <si>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</si>
  <si>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</si>
  <si>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</si>
  <si>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</si>
  <si>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</si>
  <si>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</si>
  <si>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</si>
  <si>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</si>
  <si>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</si>
  <si>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</si>
  <si>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</si>
  <si>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</si>
  <si>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</si>
  <si>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</si>
  <si>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</si>
  <si>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</si>
  <si>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</si>
  <si>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</si>
  <si>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</si>
  <si>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</si>
  <si>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</si>
  <si>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</si>
  <si>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</si>
  <si>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</si>
  <si>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</si>
  <si>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</si>
  <si>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</si>
  <si>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</si>
  <si>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</si>
  <si>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</si>
  <si>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</si>
  <si>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</si>
  <si>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</si>
  <si>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</si>
  <si>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</si>
  <si>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</si>
  <si>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</si>
  <si>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</si>
  <si>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</si>
  <si>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</si>
  <si>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</si>
  <si>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</si>
  <si>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</si>
  <si>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</si>
  <si>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</si>
  <si>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</si>
  <si>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</si>
  <si>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</si>
  <si>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</si>
  <si>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</si>
  <si>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</si>
  <si>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</si>
  <si>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</si>
  <si>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</si>
  <si>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</si>
  <si>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</si>
  <si>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</si>
  <si>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</si>
  <si>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</si>
  <si>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</si>
  <si>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</si>
  <si>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</si>
  <si>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</si>
  <si>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</si>
  <si>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</si>
  <si>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</si>
  <si>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</si>
  <si>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</si>
  <si>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</si>
  <si>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</si>
  <si>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</si>
  <si>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</si>
  <si>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</si>
  <si>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</si>
  <si>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</si>
  <si>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</si>
  <si>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</si>
  <si>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</si>
  <si>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</si>
  <si>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</si>
  <si>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</si>
  <si>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</si>
  <si>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</si>
  <si>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</si>
  <si>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</si>
  <si>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</si>
  <si>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</si>
  <si>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</si>
  <si>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</si>
  <si>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</si>
  <si>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</si>
  <si>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</si>
  <si>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</si>
  <si>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</si>
  <si>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</si>
  <si>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</si>
  <si>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</si>
  <si>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</si>
  <si>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</si>
  <si>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</si>
  <si>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</si>
  <si>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</si>
  <si>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</si>
  <si>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</si>
  <si>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</si>
  <si>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</si>
  <si>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</si>
  <si>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</si>
  <si>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</si>
  <si>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</si>
  <si>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</si>
  <si>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</si>
  <si>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</si>
  <si>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</si>
  <si>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</si>
  <si>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</si>
  <si>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</si>
  <si>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</si>
  <si>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</si>
  <si>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</si>
  <si>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</si>
  <si>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</si>
  <si>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</si>
  <si>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</si>
  <si>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</si>
  <si>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</si>
  <si>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</si>
  <si>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</si>
  <si>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</si>
  <si>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</si>
  <si>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</si>
  <si>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</si>
  <si>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</si>
  <si>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</si>
  <si>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</si>
  <si>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</si>
  <si>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</si>
  <si>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</si>
  <si>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</si>
  <si>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</si>
  <si>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</si>
  <si>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</si>
  <si>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</si>
  <si>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</si>
  <si>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</si>
  <si>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</si>
  <si>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</si>
  <si>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</si>
  <si>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</si>
  <si>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</si>
  <si>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</si>
  <si>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</si>
  <si>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</si>
  <si>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</si>
  <si>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</si>
  <si>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</si>
  <si>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</si>
  <si>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</si>
  <si>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</si>
  <si>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</si>
  <si>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</si>
  <si>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</si>
  <si>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</si>
  <si>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</si>
  <si>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</si>
  <si>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</si>
  <si>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</si>
  <si>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</si>
  <si>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</si>
  <si>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</si>
  <si>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</si>
  <si>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</si>
  <si>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</si>
  <si>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</si>
  <si>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</si>
  <si>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</si>
  <si>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</si>
  <si>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</si>
  <si>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</si>
  <si>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</si>
  <si>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</si>
  <si>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</si>
  <si>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</si>
  <si>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</si>
  <si>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</si>
  <si>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</si>
  <si>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</si>
  <si>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</si>
  <si>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</si>
  <si>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</si>
  <si>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</si>
  <si>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</si>
  <si>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</si>
  <si>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</si>
  <si>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</si>
  <si>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</si>
  <si>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</si>
  <si>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</si>
  <si>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</si>
  <si>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</si>
  <si>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</si>
  <si>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</si>
  <si>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</si>
  <si>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</si>
  <si>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</si>
  <si>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</si>
  <si>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</si>
  <si>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</si>
  <si>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</si>
  <si>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</si>
  <si>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</si>
  <si>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</si>
  <si>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</si>
  <si>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</si>
  <si>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</si>
  <si>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</si>
  <si>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</si>
  <si>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</si>
  <si>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</si>
  <si>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</si>
  <si>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</si>
  <si>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</si>
  <si>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</si>
  <si>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</si>
  <si>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</si>
  <si>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</si>
  <si>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</si>
  <si>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</si>
  <si>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</si>
  <si>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</si>
  <si>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</si>
  <si>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</si>
  <si>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</si>
  <si>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</si>
  <si>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</si>
  <si>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</si>
  <si>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</si>
  <si>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</si>
  <si>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</si>
  <si>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</si>
  <si>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</si>
  <si>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</si>
  <si>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</si>
  <si>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</si>
  <si>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</si>
  <si>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</si>
  <si>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</si>
  <si>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</si>
  <si>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</si>
  <si>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</si>
  <si>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</si>
  <si>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</si>
  <si>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</si>
  <si>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</si>
  <si>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</si>
  <si>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</si>
  <si>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</si>
  <si>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</si>
  <si>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</si>
  <si>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</si>
  <si>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</si>
  <si>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</si>
  <si>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</si>
  <si>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</si>
  <si>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</si>
  <si>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</si>
  <si>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</si>
  <si>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</si>
  <si>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</si>
  <si>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</si>
  <si>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</si>
  <si>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</si>
  <si>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</si>
  <si>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</si>
  <si>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</si>
  <si>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</si>
  <si>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</si>
  <si>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</si>
  <si>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</si>
  <si>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</si>
  <si>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</si>
  <si>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</si>
  <si>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</si>
  <si>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</si>
  <si>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</si>
  <si>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</si>
  <si>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</si>
  <si>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</si>
  <si>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</si>
  <si>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</si>
  <si>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</si>
  <si>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</si>
  <si>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</si>
  <si>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</si>
  <si>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</si>
  <si>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</si>
  <si>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</si>
  <si>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</si>
  <si>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</si>
  <si>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</si>
  <si>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</si>
  <si>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</si>
  <si>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</si>
  <si>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</si>
  <si>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</si>
  <si>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</si>
  <si>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</si>
  <si>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</si>
  <si>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</si>
  <si>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</si>
  <si>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</si>
  <si>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</si>
  <si>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</si>
  <si>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</si>
  <si>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</si>
  <si>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</si>
  <si>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</si>
  <si>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</si>
  <si>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</si>
  <si>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</si>
  <si>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</si>
  <si>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</si>
  <si>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</si>
  <si>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</si>
  <si>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</si>
  <si>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</si>
  <si>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</si>
  <si>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</si>
  <si>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</si>
  <si>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</si>
  <si>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</si>
  <si>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</si>
  <si>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</si>
  <si>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</si>
  <si>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</si>
  <si>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</si>
  <si>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</si>
  <si>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</si>
  <si>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</si>
  <si>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</si>
  <si>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</si>
  <si>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</si>
  <si>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</si>
  <si>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</si>
  <si>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</si>
  <si>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</si>
  <si>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</si>
  <si>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</si>
  <si>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</si>
  <si>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</si>
  <si>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</si>
  <si>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</si>
  <si>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</si>
  <si>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</si>
  <si>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</si>
  <si>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</si>
  <si>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</si>
  <si>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</si>
  <si>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</si>
  <si>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</si>
  <si>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</si>
  <si>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</si>
  <si>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</si>
  <si>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</si>
  <si>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</si>
  <si>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</si>
  <si>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</si>
  <si>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</si>
  <si>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</si>
  <si>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</si>
  <si>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</si>
  <si>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</si>
  <si>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</si>
  <si>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</si>
  <si>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</si>
  <si>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</si>
  <si>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</si>
  <si>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</si>
  <si>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</si>
  <si>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</si>
  <si>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</si>
  <si>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</si>
  <si>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</si>
  <si>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</si>
  <si>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</si>
  <si>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</si>
  <si>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</si>
  <si>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</si>
  <si>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</si>
  <si>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</si>
  <si>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</si>
  <si>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</si>
  <si>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</si>
  <si>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</si>
  <si>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</si>
  <si>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</si>
  <si>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</si>
  <si>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</si>
  <si>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</si>
  <si>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</si>
  <si>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</si>
  <si>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</si>
  <si>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</si>
  <si>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</si>
  <si>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</si>
  <si>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</si>
  <si>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</si>
  <si>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</si>
  <si>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</si>
  <si>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</si>
  <si>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</si>
  <si>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</si>
  <si>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</si>
  <si>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</si>
  <si>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</si>
  <si>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</si>
  <si>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</si>
  <si>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</si>
  <si>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</si>
  <si>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</si>
  <si>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</si>
  <si>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</si>
  <si>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</si>
  <si>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</si>
  <si>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</si>
  <si>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</si>
  <si>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</si>
  <si>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</si>
  <si>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</si>
  <si>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</si>
  <si>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</si>
  <si>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</si>
  <si>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</si>
  <si>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</si>
  <si>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</si>
  <si>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</si>
  <si>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</si>
  <si>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</si>
  <si>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</si>
  <si>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</si>
  <si>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</si>
  <si>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</si>
  <si>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</si>
  <si>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</si>
  <si>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</si>
  <si>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</si>
  <si>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</si>
  <si>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</si>
  <si>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</si>
  <si>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</si>
  <si>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</si>
  <si>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</si>
  <si>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</si>
  <si>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</si>
  <si>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</si>
  <si>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</si>
  <si>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</si>
  <si>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</si>
  <si>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</si>
  <si>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</si>
  <si>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</si>
  <si>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</si>
  <si>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</si>
  <si>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</si>
  <si>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</si>
  <si>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</si>
  <si>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</si>
  <si>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</si>
  <si>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</si>
  <si>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</si>
  <si>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</si>
  <si>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</si>
  <si>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</si>
  <si>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</si>
  <si>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</si>
  <si>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</si>
  <si>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</si>
  <si>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</si>
  <si>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</si>
  <si>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</si>
  <si>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</si>
  <si>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</si>
  <si>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</si>
  <si>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</si>
  <si>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</si>
  <si>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</si>
  <si>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</si>
  <si>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</si>
  <si>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</si>
  <si>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</si>
  <si>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</si>
  <si>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</si>
  <si>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</si>
  <si>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</si>
  <si>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</si>
  <si>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</si>
  <si>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</si>
  <si>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</si>
  <si>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</si>
  <si>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</si>
  <si>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</si>
  <si>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</si>
  <si>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</si>
  <si>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</si>
  <si>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</si>
  <si>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</si>
  <si>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</si>
  <si>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</si>
  <si>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</si>
  <si>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</si>
  <si>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</si>
  <si>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</si>
  <si>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</si>
  <si>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</si>
  <si>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</si>
  <si>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</si>
  <si>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</si>
  <si>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</si>
  <si>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</si>
  <si>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</si>
  <si>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</si>
  <si>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</si>
  <si>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</si>
  <si>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</si>
  <si>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</si>
  <si>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</si>
  <si>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</si>
  <si>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</si>
  <si>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</si>
  <si>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</si>
  <si>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</si>
  <si>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</si>
  <si>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</si>
  <si>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</si>
  <si>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</si>
  <si>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</si>
  <si>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</si>
  <si>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</si>
  <si>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</si>
  <si>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</si>
  <si>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</si>
  <si>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</si>
  <si>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</si>
  <si>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</si>
  <si>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</si>
  <si>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</si>
  <si>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</si>
  <si>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</si>
  <si>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</si>
  <si>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</si>
  <si>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</si>
  <si>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</si>
  <si>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</si>
  <si>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</si>
  <si>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</si>
  <si>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</si>
  <si>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</si>
  <si>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</si>
  <si>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</si>
  <si>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</si>
  <si>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</si>
  <si>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</si>
  <si>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</si>
  <si>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</si>
  <si>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</si>
  <si>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</si>
  <si>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</si>
  <si>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</si>
  <si>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</si>
  <si>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</si>
  <si>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</si>
  <si>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</si>
  <si>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</si>
  <si>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</si>
  <si>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</si>
  <si>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</si>
  <si>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</si>
  <si>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</si>
  <si>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</si>
  <si>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</si>
  <si>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</si>
  <si>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</si>
  <si>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</si>
  <si>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</si>
  <si>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</si>
  <si>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</si>
  <si>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</si>
  <si>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</si>
  <si>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</si>
  <si>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</si>
  <si>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</si>
  <si>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</si>
  <si>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</si>
  <si>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</si>
  <si>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</si>
  <si>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</si>
  <si>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</si>
  <si>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</si>
  <si>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</si>
  <si>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</si>
  <si>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</si>
  <si>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</si>
  <si>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</si>
  <si>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</si>
  <si>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</si>
  <si>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</si>
  <si>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</si>
  <si>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</si>
  <si>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</si>
  <si>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</si>
  <si>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</si>
  <si>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</si>
  <si>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</si>
  <si>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</si>
  <si>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</si>
  <si>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</si>
  <si>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</si>
  <si>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</si>
  <si>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</si>
  <si>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</si>
  <si>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</si>
  <si>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</si>
  <si>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</si>
  <si>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</si>
  <si>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</si>
  <si>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</si>
  <si>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</si>
  <si>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</si>
  <si>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</si>
  <si>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</si>
  <si>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</si>
  <si>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</si>
  <si>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</si>
  <si>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</si>
  <si>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</si>
  <si>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</si>
  <si>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</si>
  <si>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</si>
  <si>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</si>
  <si>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</si>
  <si>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</si>
  <si>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</si>
  <si>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</si>
  <si>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</si>
  <si>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</si>
  <si>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</si>
  <si>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</si>
  <si>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</si>
  <si>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</si>
  <si>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</si>
  <si>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</si>
  <si>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</si>
  <si>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</si>
  <si>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</si>
  <si>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</si>
  <si>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</si>
  <si>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</si>
  <si>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</si>
  <si>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</si>
  <si>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</si>
  <si>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</si>
  <si>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</si>
  <si>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</si>
  <si>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</si>
  <si>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</si>
  <si>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</si>
  <si>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</si>
  <si>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</si>
  <si>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</si>
  <si>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</si>
  <si>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</si>
  <si>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</si>
  <si>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</si>
  <si>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</si>
  <si>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</si>
  <si>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</si>
  <si>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</si>
  <si>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</si>
  <si>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</si>
  <si>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</si>
  <si>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</si>
  <si>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</si>
  <si>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</si>
  <si>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</si>
  <si>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</si>
  <si>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</si>
  <si>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</si>
  <si>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</si>
  <si>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</si>
  <si>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</si>
  <si>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</si>
  <si>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</si>
  <si>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</si>
  <si>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</si>
  <si>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</si>
  <si>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</si>
  <si>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</si>
  <si>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</si>
  <si>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</si>
  <si>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</si>
  <si>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</si>
  <si>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</si>
  <si>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</si>
  <si>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</si>
  <si>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</si>
  <si>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</si>
  <si>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</si>
  <si>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</si>
  <si>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</si>
  <si>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</si>
  <si>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</si>
  <si>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</si>
  <si>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</si>
  <si>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</si>
  <si>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</si>
  <si>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</si>
  <si>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</si>
  <si>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</si>
  <si>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</si>
  <si>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</si>
  <si>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</si>
  <si>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</si>
  <si>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</si>
  <si>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</si>
  <si>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</si>
  <si>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</si>
  <si>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</si>
  <si>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</si>
  <si>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</si>
  <si>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</si>
  <si>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</si>
  <si>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</si>
  <si>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</si>
  <si>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</si>
  <si>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</si>
  <si>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</si>
  <si>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</si>
  <si>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</si>
  <si>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</si>
  <si>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</si>
  <si>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</si>
  <si>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</si>
  <si>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</si>
  <si>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</si>
  <si>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</si>
  <si>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</si>
  <si>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</si>
  <si>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</si>
  <si>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</si>
  <si>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</si>
  <si>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</si>
  <si>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</si>
  <si>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</si>
  <si>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</si>
  <si>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</si>
  <si>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</si>
  <si>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</si>
  <si>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</si>
  <si>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</si>
  <si>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</si>
  <si>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</si>
  <si>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</si>
  <si>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</si>
  <si>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</si>
  <si>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</si>
  <si>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</si>
  <si>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</si>
  <si>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</si>
  <si>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</si>
  <si>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</si>
  <si>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</si>
  <si>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</si>
  <si>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</si>
  <si>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</si>
  <si>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</si>
  <si>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</si>
  <si>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</si>
  <si>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</si>
  <si>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</si>
  <si>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</si>
  <si>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</si>
  <si>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</si>
  <si>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</si>
  <si>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</si>
  <si>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</si>
  <si>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</si>
  <si>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</si>
  <si>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</si>
  <si>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</si>
  <si>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</si>
  <si>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</si>
  <si>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</si>
  <si>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</si>
  <si>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</si>
  <si>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</si>
  <si>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</si>
  <si>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</si>
  <si>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</si>
  <si>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</si>
  <si>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</si>
  <si>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</si>
  <si>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</si>
  <si>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</si>
  <si>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</si>
  <si>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</si>
  <si>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</si>
  <si>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</si>
  <si>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</si>
  <si>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</si>
  <si>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</si>
  <si>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</si>
  <si>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</si>
  <si>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</si>
  <si>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</si>
  <si>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</si>
  <si>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</si>
  <si>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</si>
  <si>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</si>
  <si>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</si>
  <si>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</si>
  <si>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</si>
  <si>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</si>
  <si>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</si>
  <si>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</si>
  <si>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</si>
  <si>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</si>
  <si>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</si>
  <si>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</si>
  <si>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</si>
  <si>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</si>
  <si>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</si>
  <si>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</si>
  <si>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</si>
  <si>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</si>
  <si>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</si>
  <si>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</si>
  <si>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</si>
  <si>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</si>
  <si>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</si>
  <si>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</si>
  <si>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</si>
  <si>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</si>
  <si>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</si>
  <si>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</si>
  <si>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</si>
  <si>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</si>
  <si>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</si>
  <si>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</si>
  <si>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</si>
  <si>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</si>
  <si>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</si>
  <si>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</si>
  <si>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</si>
  <si>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</si>
  <si>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</si>
  <si>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</si>
  <si>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</si>
  <si>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</si>
  <si>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</si>
  <si>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</si>
  <si>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</si>
  <si>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</si>
  <si>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</si>
  <si>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</si>
  <si>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</si>
  <si>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</si>
  <si>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</si>
  <si>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</si>
  <si>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</si>
  <si>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</si>
  <si>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</si>
  <si>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</si>
  <si>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</si>
  <si>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</si>
  <si>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</si>
  <si>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</si>
  <si>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</si>
  <si>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</si>
  <si>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</si>
  <si>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</si>
  <si>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</si>
  <si>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</si>
  <si>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</si>
  <si>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</si>
  <si>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</si>
  <si>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</si>
  <si>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</si>
  <si>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</si>
  <si>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</si>
  <si>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</si>
  <si>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</si>
  <si>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</si>
  <si>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</si>
  <si>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</si>
  <si>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</si>
  <si>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</si>
  <si>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</si>
  <si>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</si>
  <si>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</si>
  <si>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</si>
  <si>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</si>
  <si>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</si>
  <si>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</si>
  <si>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</si>
  <si>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</si>
  <si>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</si>
  <si>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</si>
  <si>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</si>
  <si>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</si>
  <si>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</si>
  <si>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</si>
  <si>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</si>
  <si>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</si>
  <si>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</si>
  <si>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</si>
  <si>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</si>
  <si>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</si>
  <si>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</si>
  <si>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</si>
  <si>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</si>
  <si>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</si>
  <si>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</si>
  <si>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</si>
  <si>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</si>
  <si>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</si>
  <si>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</si>
  <si>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</si>
  <si>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</si>
  <si>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</si>
  <si>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</si>
  <si>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</si>
  <si>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</si>
  <si>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</si>
  <si>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</si>
  <si>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</si>
  <si>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</si>
  <si>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</si>
  <si>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</si>
  <si>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</si>
  <si>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</si>
  <si>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</si>
  <si>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</si>
  <si>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</si>
  <si>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</si>
  <si>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</si>
  <si>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</si>
  <si>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</si>
  <si>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</si>
  <si>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</si>
  <si>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</si>
  <si>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</si>
  <si>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</si>
  <si>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</si>
  <si>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</si>
  <si>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</si>
  <si>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</si>
  <si>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</si>
  <si>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</si>
  <si>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</si>
  <si>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</si>
  <si>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</si>
  <si>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</si>
  <si>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</si>
  <si>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</si>
  <si>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</si>
  <si>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</si>
  <si>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</si>
  <si>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</si>
  <si>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</si>
  <si>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</si>
  <si>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</si>
  <si>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</si>
  <si>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</si>
  <si>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</si>
  <si>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</si>
  <si>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</si>
  <si>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</si>
  <si>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</si>
  <si>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</si>
  <si>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</si>
  <si>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</si>
  <si>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</si>
  <si>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</si>
  <si>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</si>
  <si>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</si>
  <si>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</si>
  <si>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</si>
  <si>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</si>
  <si>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</si>
  <si>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</si>
  <si>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</si>
  <si>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</si>
  <si>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</si>
  <si>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</si>
  <si>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</si>
  <si>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</si>
  <si>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</si>
  <si>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</si>
  <si>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</si>
  <si>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</si>
  <si>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</si>
  <si>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</si>
  <si>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</si>
  <si>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</si>
  <si>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</si>
  <si>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</si>
  <si>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</si>
  <si>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</si>
  <si>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</si>
  <si>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</si>
  <si>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</si>
  <si>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</si>
  <si>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</si>
  <si>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</si>
  <si>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</si>
  <si>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</si>
  <si>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</si>
  <si>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</si>
  <si>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</si>
  <si>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</si>
  <si>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</si>
  <si>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</si>
  <si>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</si>
  <si>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</si>
  <si>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</si>
  <si>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</si>
  <si>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</si>
  <si>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</si>
  <si>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</si>
  <si>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</si>
  <si>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</si>
  <si>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</si>
  <si>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</si>
  <si>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</si>
  <si>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</si>
  <si>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</si>
  <si>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</si>
  <si>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</si>
  <si>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</si>
  <si>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</si>
  <si>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</si>
  <si>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</si>
  <si>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</si>
  <si>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</si>
  <si>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</si>
  <si>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</si>
  <si>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</si>
  <si>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</si>
  <si>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</si>
  <si>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</si>
  <si>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</si>
  <si>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</si>
  <si>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</si>
  <si>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</si>
  <si>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</si>
  <si>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</si>
  <si>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</si>
  <si>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</si>
  <si>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</si>
  <si>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</si>
  <si>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</si>
  <si>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</si>
  <si>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</si>
  <si>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</si>
  <si>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</si>
  <si>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</si>
  <si>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</si>
  <si>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</si>
  <si>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</si>
  <si>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</si>
  <si>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</si>
  <si>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</si>
  <si>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</si>
  <si>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</si>
  <si>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</si>
  <si>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</si>
  <si>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</si>
  <si>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</si>
  <si>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</si>
  <si>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</si>
  <si>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</si>
  <si>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</si>
  <si>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</si>
  <si>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</si>
  <si>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</si>
  <si>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</si>
  <si>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</si>
  <si>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</si>
  <si>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</si>
  <si>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</si>
  <si>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</si>
  <si>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</si>
  <si>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</si>
  <si>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</si>
  <si>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</si>
  <si>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</si>
  <si>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</si>
  <si>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</si>
  <si>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</si>
  <si>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</si>
  <si>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</si>
  <si>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</si>
  <si>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</si>
  <si>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</si>
  <si>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</si>
  <si>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</si>
  <si>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</si>
  <si>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</si>
  <si>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</si>
  <si>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</si>
  <si>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</si>
  <si>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</si>
  <si>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</si>
  <si>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</si>
  <si>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</si>
  <si>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</si>
  <si>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</si>
  <si>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</si>
  <si>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</si>
  <si>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</si>
  <si>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</si>
  <si>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</si>
  <si>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</si>
  <si>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</si>
  <si>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</si>
  <si>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</si>
  <si>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</si>
  <si>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</si>
  <si>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</si>
  <si>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</si>
  <si>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</si>
  <si>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</si>
  <si>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</si>
  <si>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</si>
  <si>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</si>
  <si>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</si>
  <si>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</si>
  <si>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</si>
  <si>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</si>
  <si>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</si>
  <si>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</si>
  <si>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</si>
  <si>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</si>
  <si>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</si>
  <si>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</si>
  <si>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</si>
  <si>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</si>
  <si>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</si>
  <si>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</si>
  <si>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</si>
  <si>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</si>
  <si>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</si>
  <si>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</si>
  <si>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</si>
  <si>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</si>
  <si>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</si>
  <si>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</si>
  <si>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</si>
  <si>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</si>
  <si>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</si>
  <si>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</si>
  <si>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</si>
  <si>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</si>
  <si>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</si>
  <si>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</si>
  <si>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</si>
  <si>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</si>
  <si>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</si>
  <si>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</si>
  <si>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</si>
  <si>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</si>
  <si>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</si>
  <si>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</si>
  <si>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</si>
  <si>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</si>
  <si>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</si>
  <si>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</si>
  <si>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</si>
  <si>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</si>
  <si>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</si>
  <si>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</si>
  <si>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</si>
  <si>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</si>
  <si>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</si>
  <si>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</si>
  <si>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</si>
  <si>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</si>
  <si>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</si>
  <si>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</si>
  <si>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</si>
  <si>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</si>
  <si>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</si>
  <si>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</si>
  <si>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</si>
  <si>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</si>
  <si>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</si>
  <si>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</si>
  <si>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</si>
  <si>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</si>
  <si>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</si>
  <si>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</si>
  <si>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</si>
  <si>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</si>
  <si>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</si>
  <si>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</si>
  <si>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</si>
  <si>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</si>
  <si>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</si>
  <si>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</si>
  <si>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</si>
  <si>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</si>
  <si>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</si>
  <si>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</si>
  <si>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</si>
  <si>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</si>
  <si>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</si>
  <si>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</si>
  <si>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</si>
  <si>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</si>
  <si>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</si>
  <si>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</si>
  <si>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</si>
  <si>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</si>
  <si>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</si>
  <si>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</si>
  <si>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</si>
  <si>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</si>
  <si>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</si>
  <si>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</si>
  <si>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</si>
  <si>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</si>
  <si>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</si>
  <si>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</si>
  <si>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</si>
  <si>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</si>
  <si>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</si>
  <si>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</si>
  <si>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</si>
  <si>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</si>
  <si>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</si>
  <si>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</si>
  <si>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</si>
  <si>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</si>
  <si>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</si>
  <si>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</si>
  <si>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</si>
  <si>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</si>
  <si>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</si>
  <si>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</si>
  <si>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</si>
  <si>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</si>
  <si>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</si>
  <si>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</si>
  <si>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</si>
  <si>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</si>
  <si>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</si>
  <si>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</si>
  <si>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</si>
  <si>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</si>
  <si>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</si>
  <si>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</si>
  <si>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</si>
  <si>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</si>
  <si>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</si>
  <si>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</si>
  <si>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</si>
  <si>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</si>
  <si>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</si>
  <si>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</si>
  <si>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</si>
  <si>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</si>
  <si>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</si>
  <si>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</si>
  <si>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</si>
  <si>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</si>
  <si>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</si>
  <si>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</si>
  <si>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</si>
  <si>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</si>
  <si>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</si>
  <si>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</si>
  <si>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</si>
  <si>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</si>
  <si>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</si>
  <si>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</si>
  <si>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</si>
  <si>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</si>
  <si>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</si>
  <si>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</si>
  <si>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</si>
  <si>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</si>
  <si>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</si>
  <si>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</si>
  <si>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</si>
  <si>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</si>
  <si>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</si>
  <si>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</si>
  <si>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</si>
  <si>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</si>
  <si>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</si>
  <si>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</si>
  <si>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</si>
  <si>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</si>
  <si>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</si>
  <si>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</si>
  <si>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</si>
  <si>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</si>
  <si>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</si>
  <si>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</si>
  <si>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</si>
  <si>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</si>
  <si>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</si>
  <si>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</si>
  <si>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</si>
  <si>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</si>
  <si>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</si>
  <si>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</si>
  <si>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</si>
  <si>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</si>
  <si>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</si>
  <si>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</si>
  <si>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</si>
  <si>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</si>
  <si>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</si>
  <si>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</si>
  <si>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</si>
  <si>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</si>
  <si>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</si>
  <si>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</si>
  <si>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</si>
  <si>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</si>
  <si>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</si>
  <si>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</si>
  <si>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</si>
  <si>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</si>
  <si>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</si>
  <si>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</si>
  <si>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</si>
  <si>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</si>
  <si>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</si>
  <si>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</si>
  <si>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</si>
  <si>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</si>
  <si>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</si>
  <si>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</si>
  <si>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</si>
  <si>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</si>
  <si>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</si>
  <si>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</si>
  <si>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</si>
  <si>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</si>
  <si>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</si>
  <si>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</si>
  <si>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</si>
  <si>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</si>
  <si>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</si>
  <si>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</si>
  <si>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</si>
  <si>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</si>
  <si>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</si>
  <si>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</si>
  <si>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</si>
  <si>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</si>
  <si>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</si>
  <si>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</si>
  <si>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</si>
  <si>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</si>
  <si>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</si>
  <si>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</si>
  <si>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</si>
  <si>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</si>
  <si>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</si>
  <si>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</si>
  <si>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</si>
  <si>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</si>
  <si>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</si>
  <si>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</si>
  <si>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</si>
  <si>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</si>
  <si>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</si>
  <si>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</si>
  <si>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</si>
  <si>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</si>
  <si>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</si>
  <si>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</si>
  <si>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</si>
  <si>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</si>
  <si>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</si>
  <si>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</si>
  <si>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</si>
  <si>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</si>
  <si>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</si>
  <si>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</si>
  <si>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</si>
  <si>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</si>
  <si>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</si>
  <si>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</si>
  <si>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</si>
  <si>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</si>
  <si>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</si>
  <si>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</si>
  <si>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</si>
  <si>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</si>
  <si>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</si>
  <si>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</si>
  <si>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</si>
  <si>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</si>
  <si>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</si>
  <si>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</si>
  <si>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</si>
  <si>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</si>
  <si>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</si>
  <si>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</si>
  <si>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</si>
  <si>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</si>
  <si>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</si>
  <si>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</si>
  <si>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</si>
  <si>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</si>
  <si>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</si>
  <si>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</si>
  <si>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</si>
  <si>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</si>
  <si>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</si>
  <si>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</si>
  <si>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</si>
  <si>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</si>
  <si>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</si>
  <si>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</si>
  <si>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</si>
  <si>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</si>
  <si>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</si>
  <si>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</si>
  <si>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</si>
  <si>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</si>
  <si>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</si>
  <si>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</si>
  <si>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</si>
  <si>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</si>
  <si>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</si>
  <si>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</si>
  <si>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</si>
  <si>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</si>
  <si>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</si>
  <si>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</si>
  <si>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</si>
  <si>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</si>
  <si>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</si>
  <si>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</si>
  <si>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</si>
  <si>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</si>
  <si>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</si>
  <si>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</si>
  <si>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</si>
  <si>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</si>
  <si>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</si>
  <si>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</si>
  <si>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</si>
  <si>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</si>
  <si>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</si>
  <si>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</si>
  <si>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</si>
  <si>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</si>
  <si>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</si>
  <si>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</si>
  <si>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</si>
  <si>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</si>
  <si>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</si>
  <si>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</si>
  <si>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</si>
  <si>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</si>
  <si>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</si>
  <si>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</si>
  <si>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</si>
  <si>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</si>
  <si>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</si>
  <si>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</si>
  <si>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</si>
  <si>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</si>
  <si>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</si>
  <si>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</si>
  <si>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</si>
  <si>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</si>
  <si>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</si>
  <si>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</si>
  <si>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</si>
  <si>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</si>
  <si>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</si>
  <si>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</si>
  <si>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</si>
  <si>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</si>
  <si>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</si>
  <si>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</si>
  <si>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</si>
  <si>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</si>
  <si>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</si>
  <si>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</si>
  <si>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</si>
  <si>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</si>
  <si>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</si>
  <si>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</si>
  <si>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</si>
  <si>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</si>
  <si>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</si>
  <si>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</si>
  <si>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</si>
  <si>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</si>
  <si>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</si>
  <si>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</si>
  <si>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</si>
  <si>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</si>
  <si>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</si>
  <si>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</si>
  <si>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</si>
  <si>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</si>
  <si>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</si>
  <si>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</si>
  <si>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</si>
  <si>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</si>
  <si>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</si>
  <si>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</si>
  <si>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</si>
  <si>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</si>
  <si>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</si>
  <si>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</si>
  <si>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</si>
  <si>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</si>
  <si>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</si>
  <si>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</si>
  <si>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</si>
  <si>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</si>
  <si>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</si>
  <si>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</si>
  <si>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</si>
  <si>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</si>
  <si>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</si>
  <si>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</si>
  <si>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</si>
  <si>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</si>
  <si>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</si>
  <si>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</si>
  <si>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</si>
  <si>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</si>
  <si>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</si>
  <si>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</si>
  <si>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</si>
  <si>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</si>
  <si>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</si>
  <si>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</si>
  <si>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</si>
  <si>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</si>
  <si>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</si>
  <si>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</si>
  <si>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</si>
  <si>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</si>
  <si>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</si>
  <si>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</si>
  <si>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</si>
  <si>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</si>
  <si>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</si>
  <si>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</si>
  <si>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</si>
  <si>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</si>
  <si>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</si>
  <si>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</si>
  <si>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</si>
  <si>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</si>
  <si>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</si>
  <si>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</si>
  <si>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</si>
  <si>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</si>
  <si>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</si>
  <si>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</si>
  <si>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</si>
  <si>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</si>
  <si>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</si>
  <si>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</si>
  <si>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</si>
  <si>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</si>
  <si>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</si>
  <si>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</si>
  <si>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</si>
  <si>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</si>
  <si>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</si>
  <si>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</si>
  <si>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</si>
  <si>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</si>
  <si>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</si>
  <si>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</si>
  <si>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</si>
  <si>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</si>
  <si>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</si>
  <si>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</si>
  <si>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</si>
  <si>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</si>
  <si>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</si>
  <si>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</si>
  <si>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</si>
  <si>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</si>
  <si>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</si>
  <si>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</si>
  <si>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</si>
  <si>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</si>
  <si>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</si>
  <si>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</si>
  <si>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</si>
  <si>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</si>
  <si>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</si>
  <si>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</si>
  <si>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</si>
  <si>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</si>
  <si>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</si>
  <si>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</si>
  <si>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</si>
  <si>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</si>
  <si>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</si>
  <si>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</si>
  <si>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</si>
  <si>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</si>
  <si>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</si>
  <si>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</si>
  <si>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</si>
  <si>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</si>
  <si>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</si>
  <si>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</si>
  <si>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</si>
  <si>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</si>
  <si>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</si>
  <si>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</si>
  <si>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</si>
  <si>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</si>
  <si>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</si>
  <si>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</si>
  <si>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</si>
  <si>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</si>
  <si>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</si>
  <si>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</si>
  <si>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</si>
  <si>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</si>
  <si>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</si>
  <si>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</si>
  <si>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</si>
  <si>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</si>
  <si>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</si>
  <si>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</si>
  <si>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</si>
  <si>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</si>
  <si>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</si>
  <si>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</si>
  <si>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</si>
  <si>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</si>
  <si>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</si>
  <si>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</si>
  <si>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</si>
  <si>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</si>
  <si>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</si>
  <si>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</si>
  <si>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</si>
  <si>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</si>
  <si>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</si>
  <si>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</si>
  <si>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</si>
  <si>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</si>
  <si>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</si>
  <si>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</si>
  <si>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</si>
  <si>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</si>
  <si>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</si>
  <si>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</si>
  <si>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</si>
  <si>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</si>
  <si>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</si>
  <si>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</si>
  <si>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</si>
  <si>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</si>
  <si>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</si>
  <si>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</si>
  <si>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</si>
  <si>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</si>
  <si>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</si>
  <si>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</si>
  <si>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</si>
  <si>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</si>
  <si>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</si>
  <si>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</si>
  <si>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</si>
  <si>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</si>
  <si>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</si>
  <si>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</si>
  <si>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</si>
  <si>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</si>
  <si>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</si>
  <si>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</si>
  <si>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</si>
  <si>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</si>
  <si>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</si>
  <si>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</si>
  <si>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</si>
  <si>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</si>
  <si>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</si>
  <si>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</si>
  <si>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</si>
  <si>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</si>
  <si>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</si>
  <si>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</si>
  <si>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</si>
  <si>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</si>
  <si>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</si>
  <si>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</si>
  <si>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</si>
  <si>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</si>
  <si>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</si>
  <si>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</si>
  <si>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</si>
  <si>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</si>
  <si>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</si>
  <si>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</si>
  <si>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</si>
  <si>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</si>
  <si>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</si>
  <si>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</si>
  <si>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</si>
  <si>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</si>
  <si>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</si>
  <si>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</si>
  <si>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</si>
  <si>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</si>
  <si>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</si>
  <si>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</si>
  <si>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</si>
  <si>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</si>
  <si>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</si>
  <si>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</si>
  <si>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</si>
  <si>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</si>
  <si>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</si>
  <si>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</si>
  <si>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</si>
  <si>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</si>
  <si>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</si>
  <si>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</si>
  <si>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</si>
  <si>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</si>
  <si>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</si>
  <si>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</si>
  <si>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</si>
  <si>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</si>
  <si>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</si>
  <si>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</si>
  <si>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</si>
  <si>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</si>
  <si>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</si>
  <si>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</si>
  <si>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</si>
  <si>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</si>
  <si>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</si>
  <si>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</si>
  <si>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</si>
  <si>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</si>
  <si>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</si>
  <si>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</si>
  <si>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</si>
  <si>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</si>
  <si>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</si>
  <si>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</si>
  <si>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</si>
  <si>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</si>
  <si>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</si>
  <si>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</si>
  <si>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</si>
  <si>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</si>
  <si>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</si>
  <si>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</si>
  <si>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</si>
  <si>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</si>
  <si>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</si>
  <si>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</si>
  <si>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</si>
  <si>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</si>
  <si>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</si>
  <si>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</si>
  <si>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</si>
  <si>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</si>
  <si>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</si>
  <si>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</si>
  <si>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</si>
  <si>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</si>
  <si>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</si>
  <si>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</si>
  <si>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</si>
  <si>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</si>
  <si>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</si>
  <si>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</si>
  <si>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</si>
  <si>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</si>
  <si>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</si>
  <si>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</si>
  <si>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</si>
  <si>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</si>
  <si>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</si>
  <si>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</si>
  <si>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</si>
  <si>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</si>
  <si>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</si>
  <si>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</si>
  <si>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</si>
  <si>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</si>
  <si>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</si>
  <si>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</si>
  <si>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</si>
  <si>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</si>
  <si>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</si>
  <si>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</si>
  <si>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</si>
  <si>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</si>
  <si>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</si>
  <si>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</si>
  <si>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</si>
  <si>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</si>
  <si>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</si>
  <si>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</si>
  <si>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</si>
  <si>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</si>
  <si>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</si>
  <si>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</si>
  <si>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</si>
  <si>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</si>
  <si>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</si>
  <si>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</si>
  <si>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</si>
  <si>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</si>
  <si>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</si>
  <si>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</si>
  <si>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</si>
  <si>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</si>
  <si>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</si>
  <si>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</si>
  <si>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</si>
  <si>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</si>
  <si>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</si>
  <si>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</si>
  <si>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</si>
  <si>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</si>
  <si>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</si>
  <si>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</si>
  <si>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</si>
  <si>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</si>
  <si>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</si>
  <si>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</si>
  <si>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</si>
  <si>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</si>
  <si>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</si>
  <si>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</si>
  <si>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</si>
  <si>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</si>
  <si>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</si>
  <si>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</si>
  <si>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</si>
  <si>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</si>
  <si>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</si>
  <si>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</si>
  <si>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</si>
  <si>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</si>
  <si>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</si>
  <si>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</si>
  <si>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</si>
  <si>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</si>
  <si>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</si>
  <si>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</si>
  <si>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</si>
  <si>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</si>
  <si>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</si>
  <si>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</si>
  <si>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</si>
  <si>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</si>
  <si>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</si>
  <si>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</si>
  <si>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</si>
  <si>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</si>
  <si>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</si>
  <si>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</si>
  <si>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</si>
  <si>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</si>
  <si>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</si>
  <si>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</si>
  <si>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</si>
  <si>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</si>
  <si>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</si>
  <si>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</si>
  <si>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</si>
  <si>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</si>
  <si>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</si>
  <si>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</si>
  <si>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</si>
  <si>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</si>
  <si>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</si>
  <si>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</si>
  <si>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</si>
  <si>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</si>
  <si>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</si>
  <si>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</si>
  <si>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</si>
  <si>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</si>
  <si>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</si>
  <si>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</si>
  <si>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</si>
  <si>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</si>
  <si>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</si>
  <si>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</si>
  <si>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</si>
  <si>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</si>
  <si>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</si>
  <si>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</si>
  <si>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</si>
  <si>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</si>
  <si>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</si>
  <si>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</si>
  <si>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</si>
  <si>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</si>
  <si>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</si>
  <si>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</si>
  <si>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</si>
  <si>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</si>
  <si>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</si>
  <si>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</si>
  <si>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</si>
  <si>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</si>
  <si>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</si>
  <si>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</si>
  <si>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</si>
  <si>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</si>
  <si>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</si>
  <si>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</si>
  <si>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</si>
  <si>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</si>
  <si>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</si>
  <si>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</si>
  <si>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</si>
  <si>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</si>
  <si>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</si>
  <si>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</si>
  <si>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</si>
  <si>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</si>
  <si>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</si>
  <si>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</si>
  <si>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</si>
  <si>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</si>
  <si>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</si>
  <si>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</si>
  <si>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</si>
  <si>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</si>
  <si>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</si>
  <si>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</si>
  <si>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</si>
  <si>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</si>
  <si>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</si>
  <si>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</si>
  <si>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</si>
  <si>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</si>
  <si>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</si>
  <si>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</si>
  <si>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</si>
  <si>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</si>
  <si>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</si>
  <si>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</si>
  <si>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</si>
  <si>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</si>
  <si>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</si>
  <si>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</si>
  <si>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</si>
  <si>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</si>
  <si>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</si>
  <si>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</si>
  <si>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</si>
  <si>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</si>
  <si>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</si>
  <si>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</si>
  <si>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</si>
  <si>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</si>
  <si>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</si>
  <si>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</si>
  <si>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</si>
  <si>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</si>
  <si>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</si>
  <si>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</si>
  <si>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</si>
  <si>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</si>
  <si>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</si>
  <si>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</si>
  <si>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</si>
  <si>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</si>
  <si>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</si>
  <si>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</si>
  <si>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</si>
  <si>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</si>
  <si>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</si>
  <si>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</si>
  <si>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</si>
  <si>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</si>
  <si>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</si>
  <si>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</si>
  <si>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</si>
  <si>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</si>
  <si>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</si>
  <si>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</si>
  <si>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</si>
  <si>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</si>
  <si>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</si>
  <si>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</si>
  <si>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</si>
  <si>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</si>
  <si>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</si>
  <si>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</si>
  <si>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</si>
  <si>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</si>
  <si>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</si>
  <si>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</si>
  <si>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</si>
  <si>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</si>
  <si>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</si>
  <si>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</si>
  <si>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</si>
  <si>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</si>
  <si>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</si>
  <si>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</si>
  <si>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</si>
  <si>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</si>
  <si>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</si>
  <si>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</si>
  <si>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</si>
  <si>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</si>
  <si>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</si>
  <si>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</si>
  <si>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</si>
  <si>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</si>
  <si>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</si>
  <si>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</si>
  <si>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</si>
  <si>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</si>
  <si>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</si>
  <si>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</si>
  <si>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</si>
  <si>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</si>
  <si>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</si>
  <si>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</si>
  <si>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</si>
  <si>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</si>
  <si>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</si>
  <si>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</si>
  <si>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</si>
  <si>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</si>
  <si>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</si>
  <si>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</si>
  <si>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</si>
  <si>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</si>
  <si>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</si>
  <si>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</si>
  <si>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</si>
  <si>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</si>
  <si>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</si>
  <si>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</si>
  <si>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</si>
  <si>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</si>
  <si>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</si>
  <si>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</si>
  <si>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</si>
  <si>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</si>
  <si>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</si>
  <si>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</si>
  <si>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</si>
  <si>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</si>
  <si>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</si>
  <si>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</si>
  <si>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</si>
  <si>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</si>
  <si>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</si>
  <si>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</si>
  <si>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</si>
  <si>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</si>
  <si>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</si>
  <si>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</si>
  <si>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</si>
  <si>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</si>
  <si>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</si>
  <si>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</si>
  <si>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</si>
  <si>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</si>
  <si>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</si>
  <si>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</si>
  <si>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</si>
  <si>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</si>
  <si>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</si>
  <si>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</si>
  <si>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</si>
  <si>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</si>
  <si>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</si>
  <si>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</si>
  <si>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</si>
  <si>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</si>
  <si>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</si>
  <si>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</si>
  <si>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</si>
  <si>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</si>
  <si>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</si>
  <si>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</si>
  <si>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</si>
  <si>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</si>
  <si>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</si>
  <si>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</si>
  <si>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</si>
  <si>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</si>
  <si>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</si>
  <si>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</si>
  <si>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</si>
  <si>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</si>
  <si>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</si>
  <si>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</si>
  <si>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</si>
  <si>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</si>
  <si>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</si>
  <si>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</si>
  <si>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</si>
  <si>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</si>
  <si>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</si>
  <si>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</si>
  <si>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</si>
  <si>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</si>
  <si>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</si>
  <si>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</si>
  <si>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</si>
  <si>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</si>
  <si>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</si>
  <si>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</si>
  <si>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</si>
  <si>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</si>
  <si>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</si>
  <si>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</si>
  <si>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</si>
  <si>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</si>
  <si>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</si>
  <si>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</si>
  <si>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</si>
  <si>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</si>
  <si>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</si>
  <si>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</si>
  <si>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</si>
  <si>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</si>
  <si>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</si>
  <si>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</si>
  <si>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</si>
  <si>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</si>
  <si>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</si>
  <si>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</si>
  <si>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</si>
  <si>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</si>
  <si>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</si>
  <si>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</si>
  <si>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</si>
  <si>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</si>
  <si>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</si>
  <si>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</si>
  <si>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</si>
  <si>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</si>
  <si>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</si>
  <si>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</si>
  <si>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</si>
  <si>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</si>
  <si>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</si>
  <si>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</si>
  <si>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</si>
  <si>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</si>
  <si>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</si>
  <si>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</si>
  <si>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</si>
  <si>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</si>
  <si>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</si>
  <si>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</si>
  <si>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</si>
  <si>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</si>
  <si>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</si>
  <si>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</si>
  <si>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</si>
  <si>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</si>
  <si>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</si>
  <si>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</si>
  <si>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</si>
  <si>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</si>
  <si>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</si>
  <si>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</si>
  <si>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</si>
  <si>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</si>
  <si>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</si>
  <si>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</si>
  <si>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</si>
  <si>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</si>
  <si>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</si>
  <si>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</si>
  <si>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</si>
  <si>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</si>
  <si>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</si>
  <si>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</si>
  <si>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</si>
  <si>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</si>
  <si>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</si>
  <si>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</si>
  <si>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</si>
  <si>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</si>
  <si>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</si>
  <si>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</si>
  <si>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</si>
  <si>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</si>
  <si>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</si>
  <si>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</si>
  <si>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</si>
  <si>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</si>
  <si>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</si>
  <si>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</si>
  <si>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</si>
  <si>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</si>
  <si>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</si>
  <si>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</si>
  <si>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</si>
  <si>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</si>
  <si>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</si>
  <si>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</si>
  <si>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</si>
  <si>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</si>
  <si>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</si>
  <si>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</si>
  <si>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</si>
  <si>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</si>
  <si>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</si>
  <si>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</si>
  <si>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</si>
  <si>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</si>
  <si>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</si>
  <si>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</si>
  <si>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</si>
  <si>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</si>
  <si>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</si>
  <si>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</si>
  <si>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</si>
  <si>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</si>
  <si>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</si>
  <si>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</si>
  <si>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</si>
  <si>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</si>
  <si>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</si>
  <si>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</si>
  <si>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</si>
  <si>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</si>
  <si>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</si>
  <si>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</si>
  <si>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</si>
  <si>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</si>
  <si>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</si>
  <si>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</si>
  <si>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</si>
  <si>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</si>
  <si>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</si>
  <si>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</si>
  <si>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</si>
  <si>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</si>
  <si>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</si>
  <si>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</si>
  <si>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</si>
  <si>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</si>
  <si>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</si>
  <si>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</si>
  <si>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</si>
  <si>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</si>
  <si>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</si>
  <si>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</si>
  <si>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</si>
  <si>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</si>
  <si>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</si>
  <si>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</si>
  <si>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</si>
  <si>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</si>
  <si>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</si>
  <si>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</si>
  <si>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</si>
  <si>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</si>
  <si>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</si>
  <si>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</si>
  <si>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</si>
  <si>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</si>
  <si>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</si>
  <si>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</si>
  <si>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</si>
  <si>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</si>
  <si>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</si>
  <si>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</si>
  <si>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</si>
  <si>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</si>
  <si>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</si>
  <si>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</si>
  <si>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</si>
  <si>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</si>
  <si>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</si>
  <si>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</si>
  <si>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</si>
  <si>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</si>
  <si>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</si>
  <si>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</si>
  <si>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</si>
  <si>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</si>
  <si>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</si>
  <si>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</si>
  <si>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</si>
  <si>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</si>
  <si>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</si>
  <si>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</si>
  <si>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</si>
  <si>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</si>
  <si>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</si>
  <si>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</si>
  <si>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</si>
  <si>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</si>
  <si>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</si>
  <si>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</si>
  <si>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</si>
  <si>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</si>
  <si>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</si>
  <si>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</si>
  <si>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</si>
  <si>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</si>
  <si>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</si>
  <si>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</si>
  <si>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</si>
  <si>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</si>
  <si>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</si>
  <si>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</si>
  <si>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</si>
  <si>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</si>
  <si>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</si>
  <si>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</si>
  <si>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</si>
  <si>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</si>
  <si>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</si>
  <si>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</si>
  <si>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</si>
  <si>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</si>
  <si>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</si>
  <si>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</si>
  <si>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</si>
  <si>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</si>
  <si>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</si>
  <si>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</si>
  <si>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</si>
  <si>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</si>
  <si>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</si>
  <si>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</si>
  <si>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</si>
  <si>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</si>
  <si>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</si>
  <si>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</si>
  <si>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</si>
  <si>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</si>
  <si>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</si>
  <si>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</si>
  <si>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</si>
  <si>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</si>
  <si>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</si>
  <si>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</si>
  <si>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</si>
  <si>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</si>
  <si>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</si>
  <si>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</si>
  <si>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</si>
  <si>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</si>
  <si>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</si>
  <si>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</si>
  <si>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</si>
  <si>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</si>
  <si>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</si>
  <si>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</si>
  <si>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</si>
  <si>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</si>
  <si>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</si>
  <si>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</si>
  <si>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</si>
  <si>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</si>
  <si>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</si>
  <si>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</si>
  <si>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</si>
  <si>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</si>
  <si>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</si>
  <si>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</si>
  <si>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</si>
  <si>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</si>
  <si>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</si>
  <si>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</si>
  <si>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</si>
  <si>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</si>
  <si>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</si>
  <si>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</si>
  <si>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</si>
  <si>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</si>
  <si>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</si>
  <si>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</si>
  <si>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</si>
  <si>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</si>
  <si>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</si>
  <si>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</si>
  <si>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</si>
  <si>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</si>
  <si>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</si>
  <si>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</si>
  <si>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</si>
  <si>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</si>
  <si>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</si>
  <si>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</si>
  <si>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</si>
  <si>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</si>
  <si>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</si>
  <si>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</si>
  <si>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</si>
  <si>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</si>
  <si>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</si>
  <si>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</si>
  <si>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</si>
  <si>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</si>
  <si>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</si>
  <si>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</si>
  <si>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</si>
  <si>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</si>
  <si>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</si>
  <si>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</si>
  <si>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</si>
  <si>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</si>
  <si>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</si>
  <si>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</si>
  <si>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</si>
  <si>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</si>
  <si>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</si>
  <si>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</si>
  <si>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</si>
  <si>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</si>
  <si>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</si>
  <si>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</si>
  <si>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</si>
  <si>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</si>
  <si>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</si>
  <si>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</si>
  <si>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</si>
  <si>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</si>
  <si>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</si>
  <si>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</si>
  <si>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</si>
  <si>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</si>
  <si>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</si>
  <si>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</si>
  <si>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</si>
  <si>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</si>
  <si>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</si>
  <si>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</si>
  <si>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</si>
  <si>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</si>
  <si>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</si>
  <si>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</si>
  <si>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</si>
  <si>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</si>
  <si>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</si>
  <si>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</si>
  <si>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</si>
  <si>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</si>
  <si>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</si>
  <si>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</si>
  <si>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</si>
  <si>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</si>
  <si>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</si>
  <si>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</si>
  <si>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</si>
  <si>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</si>
  <si>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</si>
  <si>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</si>
  <si>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</si>
  <si>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</si>
  <si>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</si>
  <si>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</si>
  <si>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</si>
  <si>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</si>
  <si>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</si>
  <si>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</si>
  <si>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</si>
  <si>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</si>
  <si>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</si>
  <si>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</si>
  <si>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</si>
  <si>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</si>
  <si>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</si>
  <si>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</si>
  <si>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</si>
  <si>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</si>
  <si>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</si>
  <si>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</si>
  <si>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</si>
  <si>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</si>
  <si>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</si>
  <si>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</si>
  <si>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</si>
  <si>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</si>
  <si>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</si>
  <si>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</si>
  <si>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</si>
  <si>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</si>
  <si>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</si>
  <si>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</si>
  <si>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</si>
  <si>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</si>
  <si>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</si>
  <si>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</si>
  <si>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</si>
  <si>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</si>
  <si>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</si>
  <si>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</si>
  <si>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</si>
  <si>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</si>
  <si>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</si>
  <si>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</si>
  <si>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</si>
  <si>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</si>
  <si>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</si>
  <si>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</si>
  <si>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</si>
  <si>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</si>
  <si>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</si>
  <si>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</si>
  <si>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</si>
  <si>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</si>
  <si>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</si>
  <si>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</si>
  <si>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</si>
  <si>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</si>
  <si>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</si>
  <si>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</si>
  <si>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</si>
  <si>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</si>
  <si>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</si>
  <si>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</si>
  <si>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</si>
  <si>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</si>
  <si>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</si>
  <si>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</si>
  <si>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</si>
  <si>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</si>
  <si>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</si>
  <si>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</si>
  <si>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</si>
  <si>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</si>
  <si>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</si>
  <si>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</si>
  <si>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</si>
  <si>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</si>
  <si>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</si>
  <si>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</si>
  <si>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</si>
  <si>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</si>
  <si>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</si>
  <si>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</si>
  <si>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</si>
  <si>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</si>
  <si>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</si>
  <si>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</si>
  <si>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</si>
  <si>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</si>
  <si>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</si>
  <si>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</si>
  <si>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</si>
  <si>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</si>
  <si>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</si>
  <si>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</si>
  <si>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</si>
  <si>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</si>
  <si>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</si>
  <si>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</si>
  <si>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</si>
  <si>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</si>
  <si>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</si>
  <si>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</si>
  <si>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</si>
  <si>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</si>
  <si>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</si>
  <si>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</si>
  <si>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</si>
  <si>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</si>
  <si>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</si>
  <si>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</si>
  <si>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</si>
  <si>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</si>
  <si>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</si>
  <si>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</si>
  <si>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</si>
  <si>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</si>
  <si>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</si>
  <si>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</si>
  <si>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</si>
  <si>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</si>
  <si>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</si>
  <si>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</si>
  <si>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</si>
  <si>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</si>
  <si>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</si>
  <si>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</si>
  <si>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</si>
  <si>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</si>
  <si>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</si>
  <si>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</si>
  <si>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</si>
  <si>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</si>
  <si>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</si>
  <si>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</si>
  <si>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</si>
  <si>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</si>
  <si>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</si>
  <si>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</si>
  <si>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</si>
  <si>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</si>
  <si>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</si>
  <si>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</si>
  <si>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</si>
  <si>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</si>
  <si>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</si>
  <si>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</si>
  <si>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</si>
  <si>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</si>
  <si>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</si>
  <si>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</si>
  <si>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</si>
  <si>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</si>
  <si>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</si>
  <si>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</si>
  <si>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</si>
  <si>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</si>
  <si>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</si>
  <si>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</si>
  <si>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</si>
  <si>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</si>
  <si>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</si>
  <si>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</si>
  <si>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</si>
  <si>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</si>
  <si>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</si>
  <si>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</si>
  <si>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</si>
  <si>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</si>
  <si>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</si>
  <si>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</si>
  <si>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</si>
  <si>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</si>
  <si>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</si>
  <si>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</si>
  <si>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</si>
  <si>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</si>
  <si>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</si>
  <si>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</si>
  <si>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</si>
  <si>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</si>
  <si>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</si>
  <si>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</si>
  <si>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</si>
  <si>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</si>
  <si>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</si>
  <si>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</si>
  <si>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</si>
  <si>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</si>
  <si>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</si>
  <si>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</si>
  <si>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</si>
  <si>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</si>
  <si>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</si>
  <si>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</si>
  <si>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</si>
  <si>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</si>
  <si>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</si>
  <si>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</si>
  <si>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</si>
  <si>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</si>
  <si>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</si>
  <si>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</si>
  <si>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</si>
  <si>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</si>
  <si>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</si>
  <si>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</si>
  <si>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</si>
  <si>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</si>
  <si>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</si>
  <si>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</si>
  <si>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</si>
  <si>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</si>
  <si>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</si>
  <si>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</si>
  <si>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</si>
  <si>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</si>
  <si>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</si>
  <si>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</si>
  <si>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</si>
  <si>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</si>
  <si>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</si>
  <si>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</si>
  <si>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</si>
  <si>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</si>
  <si>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</si>
  <si>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</si>
  <si>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</si>
  <si>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</si>
  <si>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</si>
  <si>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</si>
  <si>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</si>
  <si>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</si>
  <si>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</si>
  <si>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</si>
  <si>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</si>
  <si>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</si>
  <si>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</si>
  <si>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</si>
  <si>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</si>
  <si>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</si>
  <si>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</si>
  <si>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</si>
  <si>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</si>
  <si>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</si>
  <si>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</si>
  <si>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</si>
  <si>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</si>
  <si>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</si>
  <si>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</si>
  <si>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</si>
  <si>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</si>
  <si>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</si>
  <si>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</si>
  <si>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</si>
  <si>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</si>
  <si>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</si>
  <si>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</si>
  <si>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</si>
  <si>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</si>
  <si>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</si>
  <si>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</si>
  <si>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</si>
  <si>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</si>
  <si>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</si>
  <si>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</si>
  <si>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</si>
  <si>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</si>
  <si>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</si>
  <si>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</si>
  <si>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</si>
  <si>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</si>
  <si>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</si>
  <si>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</si>
  <si>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</si>
  <si>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</si>
  <si>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</si>
  <si>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</si>
  <si>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</si>
  <si>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</si>
  <si>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</si>
  <si>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</si>
  <si>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</si>
  <si>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</si>
  <si>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</si>
  <si>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</si>
  <si>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</si>
  <si>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</si>
  <si>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</si>
  <si>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</si>
  <si>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</si>
  <si>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</si>
  <si>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</si>
  <si>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</si>
  <si>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</si>
  <si>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</si>
  <si>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</si>
  <si>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</si>
  <si>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</si>
  <si>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</si>
  <si>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</si>
  <si>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</si>
  <si>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</si>
  <si>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</si>
  <si>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</si>
  <si>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</si>
  <si>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</si>
  <si>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</si>
  <si>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</si>
  <si>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</si>
  <si>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</si>
  <si>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</si>
  <si>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</si>
  <si>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</si>
  <si>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</si>
  <si>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</si>
  <si>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</si>
  <si>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</si>
  <si>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</si>
  <si>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</si>
  <si>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</si>
  <si>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</si>
  <si>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</si>
  <si>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</si>
  <si>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</si>
  <si>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</si>
  <si>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</si>
  <si>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</si>
  <si>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</si>
  <si>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</si>
  <si>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</si>
  <si>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</si>
  <si>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</si>
  <si>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</si>
  <si>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</si>
  <si>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</si>
  <si>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</si>
  <si>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</si>
  <si>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</si>
  <si>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</si>
  <si>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</si>
  <si>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</si>
  <si>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</si>
  <si>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</si>
  <si>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</si>
  <si>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</si>
  <si>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</si>
  <si>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</si>
  <si>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</si>
  <si>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</si>
  <si>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</si>
  <si>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</si>
  <si>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</si>
  <si>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</si>
  <si>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</si>
  <si>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</si>
  <si>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</si>
  <si>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</si>
  <si>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</si>
  <si>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</si>
  <si>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</si>
  <si>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</si>
  <si>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</si>
  <si>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</si>
  <si>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</si>
  <si>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</si>
  <si>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</si>
  <si>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</si>
  <si>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</si>
  <si>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</si>
  <si>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</si>
  <si>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</si>
  <si>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</si>
  <si>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</si>
  <si>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</si>
  <si>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</si>
  <si>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</si>
  <si>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</si>
  <si>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</si>
  <si>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</si>
  <si>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</si>
  <si>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</si>
  <si>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</si>
  <si>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</si>
  <si>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</si>
  <si>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</si>
  <si>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</si>
  <si>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</si>
  <si>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</si>
  <si>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</si>
  <si>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</si>
  <si>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</si>
  <si>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</si>
  <si>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</si>
  <si>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</si>
  <si>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</si>
  <si>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</si>
  <si>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</si>
  <si>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</si>
  <si>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</si>
  <si>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</si>
  <si>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</si>
  <si>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</si>
  <si>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</si>
  <si>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</si>
  <si>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</si>
  <si>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</si>
  <si>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</si>
  <si>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</si>
  <si>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</si>
  <si>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</si>
  <si>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</si>
  <si>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</si>
  <si>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</si>
  <si>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</si>
  <si>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</si>
  <si>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</si>
  <si>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</si>
  <si>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</si>
  <si>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</si>
  <si>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</si>
  <si>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</si>
  <si>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</si>
  <si>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</si>
  <si>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</si>
  <si>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</si>
  <si>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</si>
  <si>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</si>
  <si>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</si>
  <si>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</si>
  <si>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</si>
  <si>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</si>
  <si>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</si>
  <si>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</si>
  <si>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</si>
  <si>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</si>
  <si>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</si>
  <si>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</si>
  <si>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</si>
  <si>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</si>
  <si>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</si>
  <si>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</si>
  <si>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</si>
  <si>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</si>
  <si>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</si>
  <si>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</si>
  <si>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</si>
  <si>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</si>
  <si>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</si>
  <si>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</si>
  <si>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</si>
  <si>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</si>
  <si>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</si>
  <si>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</si>
  <si>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</si>
  <si>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</si>
  <si>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</si>
  <si>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</si>
  <si>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</si>
  <si>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</si>
  <si>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</si>
  <si>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</si>
  <si>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</si>
  <si>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</si>
  <si>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</si>
  <si>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</si>
  <si>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</si>
  <si>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</si>
  <si>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</si>
  <si>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</si>
  <si>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</si>
  <si>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</si>
  <si>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</si>
  <si>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</si>
  <si>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</si>
  <si>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</si>
  <si>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</si>
  <si>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</si>
  <si>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</si>
  <si>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</si>
  <si>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</si>
  <si>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</si>
  <si>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</si>
  <si>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</si>
  <si>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</si>
  <si>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</si>
  <si>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</si>
  <si>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</si>
  <si>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</si>
  <si>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</si>
  <si>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</si>
  <si>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</si>
  <si>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</si>
  <si>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</si>
  <si>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</si>
  <si>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</si>
  <si>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</si>
  <si>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</si>
  <si>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</si>
  <si>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</si>
  <si>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</si>
  <si>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</si>
  <si>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</si>
  <si>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</si>
  <si>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</si>
  <si>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</si>
  <si>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</si>
  <si>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</si>
  <si>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</si>
  <si>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</si>
  <si>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</si>
  <si>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</si>
  <si>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</si>
  <si>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</si>
  <si>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</si>
  <si>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</si>
  <si>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</si>
  <si>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</si>
  <si>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</si>
  <si>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</si>
  <si>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</si>
  <si>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</si>
  <si>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</si>
  <si>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</si>
  <si>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</si>
  <si>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</si>
  <si>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</si>
  <si>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</si>
  <si>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</si>
  <si>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</si>
  <si>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</si>
  <si>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</si>
  <si>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</si>
  <si>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</si>
  <si>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</si>
  <si>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</si>
  <si>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</si>
  <si>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</si>
  <si>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</si>
  <si>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</si>
  <si>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</si>
  <si>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</si>
  <si>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</si>
  <si>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</si>
  <si>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</si>
  <si>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</si>
  <si>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</si>
  <si>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</si>
  <si>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</si>
  <si>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</si>
  <si>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</si>
  <si>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</si>
  <si>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</si>
  <si>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</si>
  <si>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</si>
  <si>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</si>
  <si>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</si>
  <si>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</si>
  <si>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</si>
  <si>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</si>
  <si>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</si>
  <si>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</si>
  <si>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</si>
  <si>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</si>
  <si>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</si>
  <si>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</si>
  <si>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</si>
  <si>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</si>
  <si>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</si>
  <si>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</si>
  <si>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</si>
  <si>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</si>
  <si>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</si>
  <si>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</si>
  <si>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</si>
  <si>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</si>
  <si>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</si>
  <si>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</si>
  <si>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</si>
  <si>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</si>
  <si>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</si>
  <si>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</si>
  <si>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</si>
  <si>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</si>
  <si>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</si>
  <si>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</si>
  <si>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</si>
  <si>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</si>
  <si>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</si>
  <si>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</si>
  <si>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</si>
  <si>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</si>
  <si>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</si>
  <si>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</si>
  <si>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</si>
  <si>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</si>
  <si>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</si>
  <si>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</si>
  <si>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</si>
  <si>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</si>
  <si>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</si>
  <si>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</si>
  <si>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</si>
  <si>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</si>
  <si>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</si>
  <si>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</si>
  <si>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</si>
  <si>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</si>
  <si>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</si>
  <si>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</si>
  <si>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</si>
  <si>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</si>
  <si>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</si>
  <si>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</si>
  <si>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</si>
  <si>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</si>
  <si>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</si>
  <si>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</si>
  <si>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</si>
  <si>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</si>
  <si>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</si>
  <si>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</si>
  <si>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</si>
  <si>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</si>
  <si>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</si>
  <si>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</si>
  <si>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</si>
  <si>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</si>
  <si>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</si>
  <si>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</si>
  <si>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</si>
  <si>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</si>
  <si>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</si>
  <si>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</si>
  <si>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</si>
  <si>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</si>
  <si>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</si>
  <si>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</si>
  <si>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</si>
  <si>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</si>
  <si>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</si>
  <si>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</si>
  <si>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</si>
  <si>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</si>
  <si>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</si>
  <si>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</si>
  <si>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</si>
  <si>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</si>
  <si>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</si>
  <si>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</si>
  <si>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</si>
  <si>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</si>
  <si>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</si>
  <si>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</si>
  <si>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</si>
  <si>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</si>
  <si>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</si>
  <si>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</si>
  <si>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</si>
  <si>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</si>
  <si>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</si>
  <si>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</si>
  <si>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</si>
  <si>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</si>
  <si>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</si>
  <si>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</si>
  <si>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</si>
  <si>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</si>
  <si>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</si>
  <si>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</si>
  <si>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</si>
  <si>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</si>
  <si>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</si>
  <si>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</si>
  <si>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</si>
  <si>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</si>
  <si>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</si>
  <si>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</si>
  <si>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</si>
  <si>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</si>
  <si>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</si>
  <si>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</si>
  <si>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</si>
  <si>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</si>
  <si>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</si>
  <si>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</si>
  <si>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</si>
  <si>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</si>
  <si>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</si>
  <si>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</si>
  <si>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</si>
  <si>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</si>
  <si>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</si>
  <si>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</si>
  <si>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</si>
  <si>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</si>
  <si>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</si>
  <si>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</si>
  <si>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</si>
  <si>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</si>
  <si>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</si>
  <si>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</si>
  <si>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</si>
  <si>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</si>
  <si>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</si>
  <si>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</si>
  <si>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</si>
  <si>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</si>
  <si>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</si>
  <si>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</si>
  <si>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</si>
  <si>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</si>
  <si>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</si>
  <si>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</si>
  <si>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</si>
  <si>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</si>
  <si>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</si>
  <si>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</si>
  <si>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</si>
  <si>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</si>
  <si>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</si>
  <si>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</si>
  <si>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</si>
  <si>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</si>
  <si>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</si>
  <si>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</si>
  <si>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</si>
  <si>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</si>
  <si>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</si>
  <si>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</si>
  <si>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</si>
  <si>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</si>
  <si>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</si>
  <si>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</si>
  <si>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</si>
  <si>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</si>
  <si>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</si>
  <si>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</si>
  <si>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</si>
  <si>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</si>
  <si>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</si>
  <si>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</si>
  <si>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</si>
  <si>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</si>
  <si>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</si>
  <si>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</si>
  <si>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</si>
  <si>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</si>
  <si>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</si>
  <si>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</si>
  <si>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</si>
  <si>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</si>
  <si>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</si>
  <si>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</si>
  <si>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</si>
  <si>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</si>
  <si>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</si>
  <si>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</si>
  <si>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</si>
  <si>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</si>
  <si>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</si>
  <si>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</si>
  <si>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</si>
  <si>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</si>
  <si>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</si>
  <si>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</si>
  <si>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</si>
  <si>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</si>
  <si>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</si>
  <si>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</si>
  <si>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</si>
  <si>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</si>
  <si>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</si>
  <si>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</si>
  <si>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</si>
  <si>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</si>
  <si>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</si>
  <si>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</si>
  <si>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</si>
  <si>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</si>
  <si>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</si>
  <si>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</si>
  <si>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</si>
  <si>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</si>
  <si>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</si>
  <si>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</si>
  <si>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</si>
  <si>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</si>
  <si>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</si>
  <si>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</si>
  <si>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</si>
  <si>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</si>
  <si>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</si>
  <si>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</si>
  <si>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</si>
  <si>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</si>
  <si>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</si>
  <si>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</si>
  <si>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</si>
  <si>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</si>
  <si>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</si>
  <si>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</si>
  <si>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</si>
  <si>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</si>
  <si>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</si>
  <si>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</si>
  <si>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</si>
  <si>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</si>
  <si>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</si>
  <si>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</si>
  <si>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</si>
  <si>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</si>
  <si>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</si>
  <si>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</si>
  <si>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</si>
  <si>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</si>
  <si>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</si>
  <si>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</si>
  <si>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</si>
  <si>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</si>
  <si>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</si>
  <si>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</si>
  <si>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</si>
  <si>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</si>
  <si>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</si>
  <si>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</si>
  <si>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</si>
  <si>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</si>
  <si>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</si>
  <si>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</si>
  <si>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</si>
  <si>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</si>
  <si>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</si>
  <si>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</si>
  <si>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</si>
  <si>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</si>
  <si>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</si>
  <si>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</si>
  <si>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</si>
  <si>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</si>
  <si>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</si>
  <si>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</si>
  <si>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</si>
  <si>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</si>
  <si>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</si>
  <si>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</si>
  <si>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</si>
  <si>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</si>
  <si>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</si>
  <si>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</si>
  <si>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</si>
  <si>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</si>
  <si>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</si>
  <si>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</si>
  <si>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</si>
  <si>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</si>
  <si>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</si>
  <si>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</si>
  <si>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</si>
  <si>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</si>
  <si>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</si>
  <si>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</si>
  <si>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</si>
  <si>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</si>
  <si>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</si>
  <si>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</si>
  <si>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</si>
  <si>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</si>
  <si>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</si>
  <si>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</si>
  <si>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</si>
  <si>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</si>
  <si>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</si>
  <si>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</si>
  <si>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</si>
  <si>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</si>
  <si>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</si>
  <si>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</si>
  <si>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</si>
  <si>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</si>
  <si>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</si>
  <si>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</si>
  <si>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</si>
  <si>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</si>
  <si>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</si>
  <si>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</si>
  <si>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</si>
  <si>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</si>
  <si>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</si>
  <si>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</si>
  <si>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</si>
  <si>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</si>
  <si>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</si>
  <si>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</si>
  <si>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</si>
  <si>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</si>
  <si>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</si>
  <si>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</si>
  <si>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</si>
  <si>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</si>
  <si>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</si>
  <si>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</si>
  <si>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</si>
  <si>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</si>
  <si>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</si>
  <si>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</si>
  <si>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</si>
  <si>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</si>
  <si>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</si>
  <si>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</si>
  <si>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</si>
  <si>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</si>
  <si>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</si>
  <si>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</si>
  <si>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</si>
  <si>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</si>
  <si>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</si>
  <si>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</si>
  <si>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</si>
  <si>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</si>
  <si>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</si>
  <si>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</si>
  <si>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</si>
  <si>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</si>
  <si>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</si>
  <si>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</si>
  <si>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</si>
  <si>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</si>
  <si>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</si>
  <si>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</si>
  <si>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</si>
  <si>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</si>
  <si>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</si>
  <si>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</si>
  <si>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</si>
  <si>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</si>
  <si>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</si>
  <si>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</si>
  <si>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</si>
  <si>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</si>
  <si>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</si>
  <si>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</si>
  <si>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</si>
  <si>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</si>
  <si>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</si>
  <si>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</si>
  <si>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</si>
  <si>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</si>
  <si>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</si>
  <si>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</si>
  <si>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</si>
  <si>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</si>
  <si>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</si>
  <si>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</si>
  <si>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</si>
  <si>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</si>
  <si>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</si>
  <si>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</si>
  <si>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</si>
  <si>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</si>
  <si>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</si>
  <si>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</si>
  <si>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</si>
  <si>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</si>
  <si>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</si>
  <si>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</si>
  <si>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</si>
  <si>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</si>
  <si>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</si>
  <si>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</si>
  <si>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</si>
  <si>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</si>
  <si>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</si>
  <si>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</si>
  <si>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</si>
  <si>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</si>
  <si>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</si>
  <si>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</si>
  <si>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</si>
  <si>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</si>
  <si>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</si>
  <si>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</si>
  <si>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</si>
  <si>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</si>
  <si>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</si>
  <si>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</si>
  <si>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</si>
  <si>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</si>
  <si>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</si>
  <si>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</si>
  <si>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</si>
  <si>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</si>
  <si>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</si>
  <si>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</si>
  <si>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</si>
  <si>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</si>
  <si>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</si>
  <si>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</si>
  <si>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</si>
  <si>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</si>
  <si>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</si>
  <si>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</si>
  <si>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</si>
  <si>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</si>
  <si>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</si>
  <si>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</si>
  <si>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</si>
  <si>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</si>
  <si>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</si>
  <si>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</si>
  <si>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</si>
  <si>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</si>
  <si>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</si>
  <si>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</si>
  <si>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</si>
  <si>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</si>
  <si>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</si>
  <si>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</si>
  <si>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</si>
  <si>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</si>
  <si>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</si>
  <si>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</si>
  <si>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</si>
  <si>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</si>
  <si>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</si>
  <si>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</si>
  <si>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</si>
  <si>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</si>
  <si>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</si>
  <si>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</si>
  <si>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</si>
  <si>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</si>
  <si>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</si>
  <si>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</si>
  <si>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</si>
  <si>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</si>
  <si>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</si>
  <si>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</si>
  <si>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</si>
  <si>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</si>
  <si>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</si>
  <si>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</si>
  <si>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</si>
  <si>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</si>
  <si>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</si>
  <si>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</si>
  <si>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</si>
  <si>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</si>
  <si>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</si>
  <si>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</si>
  <si>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</si>
  <si>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</si>
  <si>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</si>
  <si>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</si>
  <si>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</si>
  <si>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</si>
  <si>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</si>
  <si>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</si>
  <si>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</si>
  <si>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</si>
  <si>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</si>
  <si>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</si>
  <si>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</si>
  <si>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</si>
  <si>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</si>
  <si>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</si>
  <si>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</si>
  <si>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</si>
  <si>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</si>
  <si>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</si>
  <si>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</si>
  <si>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</si>
  <si>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</si>
  <si>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</si>
  <si>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</si>
  <si>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</si>
  <si>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</si>
  <si>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</si>
  <si>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</si>
  <si>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</si>
  <si>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</si>
  <si>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</si>
  <si>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</si>
  <si>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</si>
  <si>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</si>
  <si>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</si>
  <si>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</si>
  <si>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</si>
  <si>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</si>
  <si>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</si>
  <si>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</si>
  <si>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</si>
  <si>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</si>
  <si>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</si>
  <si>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</si>
  <si>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</si>
  <si>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</si>
  <si>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</si>
  <si>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</si>
  <si>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</si>
  <si>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</si>
  <si>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</si>
  <si>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</si>
  <si>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</si>
  <si>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</si>
  <si>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</si>
  <si>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</si>
  <si>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</si>
  <si>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</si>
  <si>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</si>
  <si>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</si>
  <si>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</si>
  <si>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</si>
  <si>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</si>
  <si>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</si>
  <si>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</si>
  <si>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</si>
  <si>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</si>
  <si>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</si>
  <si>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</si>
  <si>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</si>
  <si>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</si>
  <si>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</si>
  <si>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</si>
  <si>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</si>
  <si>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</si>
  <si>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</si>
  <si>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</si>
  <si>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</si>
  <si>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</si>
  <si>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</si>
  <si>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</si>
  <si>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</si>
  <si>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</si>
  <si>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</si>
  <si>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</si>
  <si>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</si>
  <si>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</si>
  <si>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</si>
  <si>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</si>
  <si>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</si>
  <si>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</si>
  <si>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</si>
  <si>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</si>
  <si>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</si>
  <si>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</si>
  <si>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</si>
  <si>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</si>
  <si>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</si>
  <si>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</si>
  <si>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</si>
  <si>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</si>
  <si>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</si>
  <si>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</si>
  <si>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</si>
  <si>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</si>
  <si>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</si>
  <si>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</si>
  <si>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</si>
  <si>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</si>
  <si>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</si>
  <si>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</si>
  <si>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</si>
  <si>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</si>
  <si>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</si>
  <si>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</si>
  <si>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</si>
  <si>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</si>
  <si>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</si>
  <si>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</si>
  <si>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</si>
  <si>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</si>
  <si>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</si>
  <si>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</si>
  <si>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</si>
  <si>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</si>
  <si>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</si>
  <si>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</si>
  <si>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</si>
  <si>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</si>
  <si>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</si>
  <si>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</si>
  <si>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</si>
  <si>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</si>
  <si>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</si>
  <si>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</si>
  <si>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</si>
  <si>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</si>
  <si>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</si>
  <si>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</si>
  <si>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</si>
  <si>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</si>
  <si>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</si>
  <si>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</si>
  <si>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</si>
  <si>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</si>
  <si>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</si>
  <si>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</si>
  <si>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</si>
  <si>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</si>
  <si>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</si>
  <si>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</si>
  <si>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</si>
  <si>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</si>
  <si>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</si>
  <si>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</si>
  <si>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</si>
  <si>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</si>
  <si>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</si>
  <si>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</si>
  <si>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</si>
  <si>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</si>
  <si>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</si>
  <si>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</si>
  <si>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</si>
  <si>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</si>
  <si>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</si>
  <si>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</si>
  <si>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</si>
  <si>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</si>
  <si>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</si>
  <si>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</si>
  <si>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</si>
  <si>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</si>
  <si>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</si>
  <si>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</si>
  <si>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</si>
  <si>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</si>
  <si>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</si>
  <si>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</si>
  <si>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</si>
  <si>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</si>
  <si>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</si>
  <si>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</si>
  <si>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</si>
  <si>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</si>
  <si>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</si>
  <si>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</si>
  <si>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</si>
  <si>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</si>
  <si>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</si>
  <si>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</si>
  <si>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</si>
  <si>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</si>
  <si>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</si>
  <si>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</si>
  <si>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</si>
  <si>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</si>
  <si>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</si>
  <si>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</si>
  <si>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</si>
  <si>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</si>
  <si>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</si>
  <si>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</si>
  <si>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</si>
  <si>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</si>
  <si>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</si>
  <si>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</si>
  <si>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</si>
  <si>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</si>
  <si>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</si>
  <si>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</si>
  <si>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</si>
  <si>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</si>
  <si>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</si>
  <si>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</si>
  <si>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</si>
  <si>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</si>
  <si>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</si>
  <si>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</si>
  <si>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</si>
  <si>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</si>
  <si>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</si>
  <si>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</si>
  <si>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</si>
  <si>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</si>
  <si>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</si>
  <si>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</si>
  <si>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</si>
  <si>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</si>
  <si>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</si>
  <si>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</si>
  <si>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</si>
  <si>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</si>
  <si>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</si>
  <si>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</si>
  <si>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</si>
  <si>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</si>
  <si>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</si>
  <si>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</si>
  <si>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</si>
  <si>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</si>
  <si>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</si>
  <si>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</si>
  <si>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</si>
  <si>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</si>
  <si>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</si>
  <si>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</si>
  <si>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</si>
  <si>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</si>
  <si>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</si>
  <si>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</si>
  <si>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</si>
  <si>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</si>
  <si>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</si>
  <si>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</si>
  <si>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</si>
  <si>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</si>
  <si>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</si>
  <si>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</si>
  <si>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</si>
  <si>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</si>
  <si>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</si>
  <si>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</si>
  <si>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</si>
  <si>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</si>
  <si>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</si>
  <si>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</si>
  <si>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</si>
  <si>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</si>
  <si>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</si>
  <si>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</si>
  <si>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</si>
  <si>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</si>
  <si>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</si>
  <si>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</si>
  <si>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</si>
  <si>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</si>
  <si>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</si>
  <si>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</si>
  <si>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</si>
  <si>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</si>
  <si>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</si>
  <si>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</si>
  <si>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</si>
  <si>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</si>
  <si>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</si>
  <si>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</si>
  <si>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</si>
  <si>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</si>
  <si>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</si>
  <si>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</si>
  <si>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</si>
  <si>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</si>
  <si>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</si>
  <si>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</si>
  <si>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</si>
  <si>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</si>
  <si>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</si>
  <si>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</si>
  <si>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</si>
  <si>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</si>
  <si>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</si>
  <si>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</si>
  <si>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</si>
  <si>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</si>
  <si>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</si>
  <si>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</si>
  <si>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</si>
  <si>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</si>
  <si>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</si>
  <si>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</si>
  <si>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</si>
  <si>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</si>
  <si>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</si>
  <si>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</si>
  <si>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</si>
  <si>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</si>
  <si>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</si>
  <si>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</si>
  <si>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</si>
  <si>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</si>
  <si>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</si>
  <si>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</si>
  <si>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</si>
  <si>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</si>
  <si>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</si>
  <si>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</si>
  <si>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</si>
  <si>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</si>
  <si>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</si>
  <si>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</si>
  <si>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</si>
  <si>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</si>
  <si>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</si>
  <si>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</si>
  <si>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</si>
  <si>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</si>
  <si>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</si>
  <si>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</si>
  <si>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</si>
  <si>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</si>
  <si>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</si>
  <si>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</si>
  <si>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</si>
  <si>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</si>
  <si>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</si>
  <si>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</si>
  <si>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</si>
  <si>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</si>
  <si>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</si>
  <si>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</si>
  <si>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</si>
  <si>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</si>
  <si>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</si>
  <si>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</si>
  <si>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</si>
  <si>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</si>
  <si>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</si>
  <si>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</si>
  <si>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</si>
  <si>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</si>
  <si>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</si>
  <si>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</si>
  <si>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</si>
  <si>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</si>
  <si>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</si>
  <si>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</si>
  <si>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</si>
  <si>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</si>
  <si>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</si>
  <si>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</si>
  <si>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</si>
  <si>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</si>
  <si>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</si>
  <si>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</si>
  <si>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</si>
  <si>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</si>
  <si>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</si>
  <si>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</si>
  <si>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</si>
  <si>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</si>
  <si>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</si>
  <si>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</si>
  <si>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</si>
  <si>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</si>
  <si>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</si>
  <si>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</si>
  <si>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</si>
  <si>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</si>
  <si>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</si>
  <si>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</si>
  <si>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</si>
  <si>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</si>
  <si>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</si>
  <si>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</si>
  <si>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</si>
  <si>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</si>
  <si>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</si>
  <si>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</si>
  <si>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</si>
  <si>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</si>
  <si>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</si>
  <si>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</si>
  <si>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</si>
  <si>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</si>
  <si>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</si>
  <si>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</si>
  <si>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</si>
  <si>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</si>
  <si>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</si>
  <si>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</si>
  <si>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</si>
  <si>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</si>
  <si>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</si>
  <si>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</si>
  <si>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</si>
  <si>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</si>
  <si>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</si>
  <si>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</si>
  <si>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</si>
  <si>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</si>
  <si>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</si>
  <si>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</si>
  <si>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</si>
  <si>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</si>
  <si>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</si>
  <si>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</si>
  <si>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</si>
  <si>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</si>
  <si>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</si>
  <si>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</si>
  <si>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</si>
  <si>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</si>
  <si>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</si>
  <si>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</si>
  <si>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</si>
  <si>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</si>
  <si>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</si>
  <si>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</si>
  <si>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</si>
  <si>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</si>
  <si>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</si>
  <si>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</si>
  <si>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</si>
  <si>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</si>
  <si>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</si>
  <si>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</si>
  <si>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</si>
  <si>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</si>
  <si>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</si>
  <si>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</si>
  <si>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</si>
  <si>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</si>
  <si>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</si>
  <si>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</si>
  <si>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</si>
  <si>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</si>
  <si>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</si>
  <si>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</si>
  <si>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</si>
  <si>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</si>
  <si>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</si>
  <si>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</si>
  <si>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</si>
  <si>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</si>
  <si>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</si>
  <si>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</si>
  <si>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</si>
  <si>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</si>
  <si>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</si>
  <si>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</si>
  <si>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</si>
  <si>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</si>
  <si>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</si>
  <si>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</si>
  <si>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</si>
  <si>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</si>
  <si>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</si>
  <si>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</si>
  <si>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</si>
  <si>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</si>
  <si>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</si>
  <si>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</si>
  <si>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</si>
  <si>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</si>
  <si>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</si>
  <si>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</si>
  <si>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</si>
  <si>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</si>
  <si>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</si>
  <si>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</si>
  <si>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</si>
  <si>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</si>
  <si>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</si>
  <si>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</si>
  <si>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</si>
  <si>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</si>
  <si>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</si>
  <si>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</si>
  <si>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</si>
  <si>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</si>
  <si>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</si>
  <si>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</si>
  <si>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</si>
  <si>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</si>
  <si>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</si>
  <si>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</si>
  <si>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</si>
  <si>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</si>
  <si>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</si>
  <si>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</si>
  <si>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</si>
  <si>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</si>
  <si>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</si>
  <si>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</si>
  <si>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</si>
  <si>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</si>
  <si>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</si>
  <si>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</si>
  <si>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</si>
  <si>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</si>
  <si>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</si>
  <si>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</si>
  <si>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</si>
  <si>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</si>
  <si>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</si>
  <si>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</si>
  <si>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</si>
  <si>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</si>
  <si>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</si>
  <si>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</si>
  <si>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</si>
  <si>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</si>
  <si>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</si>
  <si>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</si>
  <si>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</si>
  <si>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</si>
  <si>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</si>
  <si>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</si>
  <si>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</si>
  <si>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</si>
  <si>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</si>
  <si>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</si>
  <si>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</si>
  <si>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</si>
  <si>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</si>
  <si>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</si>
  <si>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</si>
  <si>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</si>
  <si>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</si>
  <si>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</si>
  <si>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</si>
  <si>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</si>
  <si>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</si>
  <si>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</si>
  <si>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</si>
  <si>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</si>
  <si>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</si>
  <si>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</si>
  <si>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</si>
  <si>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</si>
  <si>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</si>
  <si>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</si>
  <si>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</si>
  <si>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</si>
  <si>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</si>
  <si>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</si>
  <si>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</si>
  <si>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</si>
  <si>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</si>
  <si>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</si>
  <si>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</si>
  <si>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</si>
  <si>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</si>
  <si>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</si>
  <si>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</si>
  <si>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</si>
  <si>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</si>
  <si>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</si>
  <si>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</si>
  <si>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</si>
  <si>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</si>
  <si>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</si>
  <si>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</si>
  <si>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</si>
  <si>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</si>
  <si>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</si>
  <si>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</si>
  <si>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</si>
  <si>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</si>
  <si>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</si>
  <si>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</si>
  <si>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</si>
  <si>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</si>
  <si>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</si>
  <si>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</si>
  <si>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</si>
  <si>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</si>
  <si>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</si>
  <si>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</si>
  <si>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</si>
  <si>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</si>
  <si>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</si>
  <si>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</si>
  <si>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</si>
  <si>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</si>
  <si>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</si>
  <si>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</si>
  <si>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</si>
  <si>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</si>
  <si>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</si>
  <si>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</si>
  <si>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</si>
  <si>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</si>
  <si>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</si>
  <si>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</si>
  <si>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</si>
  <si>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</si>
  <si>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</si>
  <si>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</si>
  <si>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</si>
  <si>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</si>
  <si>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</si>
  <si>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</si>
  <si>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</si>
  <si>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</si>
  <si>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</si>
  <si>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</si>
  <si>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</si>
  <si>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</si>
  <si>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</si>
  <si>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</si>
  <si>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</si>
  <si>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</si>
  <si>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</si>
  <si>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</si>
  <si>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</si>
  <si>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</si>
  <si>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</si>
  <si>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</si>
  <si>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</si>
  <si>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</si>
  <si>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</si>
  <si>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</si>
  <si>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</si>
  <si>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</si>
  <si>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</si>
  <si>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</si>
  <si>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</si>
  <si>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</si>
  <si>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</si>
  <si>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</si>
  <si>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</si>
  <si>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</si>
  <si>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</si>
  <si>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</si>
  <si>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</si>
  <si>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</si>
  <si>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</si>
  <si>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</si>
  <si>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</si>
  <si>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</si>
  <si>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</si>
  <si>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</si>
  <si>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</si>
  <si>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</si>
  <si>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</si>
  <si>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</si>
  <si>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</si>
  <si>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</si>
  <si>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</si>
  <si>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</si>
  <si>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</si>
  <si>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</si>
  <si>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</si>
  <si>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</si>
  <si>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</si>
  <si>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</si>
  <si>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</si>
  <si>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</si>
  <si>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</si>
  <si>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</si>
  <si>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</si>
  <si>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</si>
  <si>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</si>
  <si>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</si>
  <si>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</si>
  <si>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</si>
  <si>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</si>
  <si>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</si>
  <si>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</si>
  <si>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</si>
  <si>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</si>
  <si>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</si>
  <si>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</si>
  <si>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</si>
  <si>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</si>
  <si>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</si>
  <si>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</si>
  <si>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</si>
  <si>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</si>
  <si>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</si>
  <si>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</si>
  <si>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</si>
  <si>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</si>
  <si>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</si>
  <si>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</si>
  <si>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</si>
  <si>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</si>
  <si>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</si>
  <si>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</si>
  <si>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</si>
  <si>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</si>
  <si>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</si>
  <si>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</si>
  <si>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</si>
  <si>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</si>
  <si>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</si>
  <si>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</si>
  <si>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</si>
  <si>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</si>
  <si>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</si>
  <si>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</si>
  <si>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</si>
  <si>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</si>
  <si>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</si>
  <si>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</si>
  <si>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</si>
  <si>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</si>
  <si>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</si>
  <si>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</si>
  <si>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</si>
  <si>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</si>
  <si>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</si>
  <si>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</si>
  <si>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</si>
  <si>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</si>
  <si>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</si>
  <si>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</si>
  <si>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</si>
  <si>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</si>
  <si>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</si>
  <si>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</si>
  <si>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</si>
  <si>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</si>
  <si>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</si>
  <si>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</si>
  <si>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</si>
  <si>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</si>
  <si>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</si>
  <si>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</si>
  <si>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</si>
  <si>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</si>
  <si>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</si>
  <si>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</si>
  <si>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</si>
  <si>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</si>
  <si>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</si>
  <si>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</si>
  <si>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</si>
  <si>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</si>
  <si>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</si>
  <si>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</si>
  <si>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</si>
  <si>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</si>
  <si>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</si>
  <si>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</si>
  <si>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</si>
  <si>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</si>
  <si>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</si>
  <si>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</si>
  <si>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</si>
  <si>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</si>
  <si>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</si>
  <si>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</si>
  <si>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</si>
  <si>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</si>
  <si>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</si>
  <si>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</si>
  <si>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</si>
  <si>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</si>
  <si>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</si>
  <si>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</si>
  <si>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</si>
  <si>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</si>
  <si>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</si>
  <si>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</si>
  <si>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</si>
  <si>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</si>
  <si>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</si>
  <si>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</si>
  <si>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</si>
  <si>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</si>
  <si>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</si>
  <si>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</si>
  <si>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</si>
  <si>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</si>
  <si>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</si>
  <si>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</si>
  <si>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</si>
  <si>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</si>
  <si>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</si>
  <si>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</si>
  <si>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</si>
  <si>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</si>
  <si>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</si>
  <si>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</si>
  <si>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</si>
  <si>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</si>
  <si>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</si>
  <si>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</si>
  <si>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</si>
  <si>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</si>
  <si>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</si>
  <si>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</si>
  <si>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</si>
  <si>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</si>
  <si>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</si>
  <si>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</si>
  <si>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</si>
  <si>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</si>
  <si>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</si>
  <si>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</si>
  <si>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</si>
  <si>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</si>
  <si>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</si>
  <si>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</si>
  <si>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</si>
  <si>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</si>
  <si>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</si>
  <si>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</si>
  <si>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</si>
  <si>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</si>
  <si>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</si>
  <si>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</si>
  <si>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</si>
  <si>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</si>
  <si>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</si>
  <si>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</si>
  <si>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</si>
  <si>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</si>
  <si>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</si>
  <si>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</si>
  <si>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</si>
  <si>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</si>
  <si>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</si>
  <si>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</si>
  <si>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</si>
  <si>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</si>
  <si>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</si>
  <si>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</si>
  <si>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</si>
  <si>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</si>
  <si>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</si>
  <si>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</si>
  <si>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</si>
  <si>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</si>
  <si>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</si>
  <si>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</si>
  <si>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</si>
  <si>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</si>
  <si>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</si>
  <si>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</si>
  <si>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</si>
  <si>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</si>
  <si>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</si>
  <si>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</si>
  <si>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</si>
  <si>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</si>
  <si>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</si>
  <si>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</si>
  <si>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</si>
  <si>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</si>
  <si>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</si>
  <si>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</si>
  <si>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</si>
  <si>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</si>
  <si>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</si>
  <si>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</si>
  <si>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</si>
  <si>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</si>
  <si>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</si>
  <si>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</si>
  <si>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</si>
  <si>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</si>
  <si>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</si>
  <si>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</si>
  <si>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</si>
  <si>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</si>
  <si>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</si>
  <si>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</si>
  <si>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</si>
  <si>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</si>
  <si>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</si>
  <si>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</si>
  <si>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</si>
  <si>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</si>
  <si>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</si>
  <si>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</si>
  <si>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</si>
  <si>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</si>
  <si>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</si>
  <si>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</si>
  <si>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</si>
  <si>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</si>
  <si>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</si>
  <si>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</si>
  <si>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</si>
  <si>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</si>
  <si>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</si>
  <si>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</si>
  <si>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</si>
  <si>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</si>
  <si>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</si>
  <si>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</si>
  <si>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</si>
  <si>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</si>
  <si>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</si>
  <si>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</si>
  <si>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</si>
  <si>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</si>
  <si>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</si>
  <si>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</si>
  <si>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</si>
  <si>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</si>
  <si>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</si>
  <si>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</si>
  <si>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</si>
  <si>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</si>
  <si>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</si>
  <si>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</si>
  <si>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</si>
  <si>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</si>
  <si>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</si>
  <si>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</si>
  <si>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</si>
  <si>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</si>
  <si>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</si>
  <si>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</si>
  <si>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</si>
  <si>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</si>
  <si>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</si>
  <si>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</si>
  <si>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</si>
  <si>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</si>
  <si>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</si>
  <si>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</si>
  <si>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</si>
  <si>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</si>
  <si>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</si>
  <si>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</si>
  <si>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</si>
  <si>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</si>
  <si>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</si>
  <si>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</si>
  <si>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</si>
  <si>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</si>
  <si>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</si>
  <si>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</si>
  <si>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</si>
  <si>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</si>
  <si>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</si>
  <si>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</si>
  <si>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</si>
  <si>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</si>
  <si>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</si>
  <si>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</si>
  <si>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</si>
  <si>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</si>
  <si>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</si>
  <si>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</si>
  <si>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</si>
  <si>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</si>
  <si>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</si>
  <si>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</si>
  <si>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</si>
  <si>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</si>
  <si>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</si>
  <si>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</si>
  <si>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</si>
  <si>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</si>
  <si>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</si>
  <si>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</si>
  <si>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</si>
  <si>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</si>
  <si>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</si>
  <si>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</si>
  <si>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</si>
  <si>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</si>
  <si>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</si>
  <si>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</si>
  <si>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</si>
  <si>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</si>
  <si>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</si>
  <si>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</si>
  <si>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</si>
  <si>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</si>
  <si>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</si>
  <si>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</si>
  <si>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</si>
  <si>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</si>
  <si>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</si>
  <si>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</si>
  <si>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</si>
  <si>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</si>
  <si>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</si>
  <si>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</si>
  <si>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</si>
  <si>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</si>
  <si>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</si>
  <si>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</si>
  <si>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</si>
  <si>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</si>
  <si>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</si>
  <si>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</si>
  <si>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</si>
  <si>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</si>
  <si>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</si>
  <si>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</si>
  <si>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</si>
  <si>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</si>
  <si>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</si>
  <si>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</si>
  <si>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</si>
  <si>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</si>
  <si>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</si>
  <si>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</si>
  <si>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</si>
  <si>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</si>
  <si>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</si>
  <si>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</si>
  <si>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</si>
  <si>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</si>
  <si>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</si>
  <si>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</si>
  <si>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</si>
  <si>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</si>
  <si>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</si>
  <si>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</si>
  <si>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</si>
  <si>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</si>
  <si>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</si>
  <si>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</si>
  <si>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</si>
  <si>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</si>
  <si>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</si>
  <si>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</si>
  <si>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</si>
  <si>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</si>
  <si>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</si>
  <si>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</si>
  <si>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</si>
  <si>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</si>
  <si>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</si>
  <si>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</si>
  <si>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</si>
  <si>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</si>
  <si>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</si>
  <si>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</si>
  <si>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</si>
  <si>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</si>
  <si>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</si>
  <si>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</si>
  <si>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</si>
  <si>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</si>
  <si>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</si>
  <si>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</si>
  <si>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</si>
  <si>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</si>
  <si>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</si>
  <si>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</si>
  <si>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</si>
  <si>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</si>
  <si>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</si>
  <si>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</si>
  <si>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</si>
  <si>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</si>
  <si>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</si>
  <si>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</si>
  <si>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</si>
  <si>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</si>
  <si>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</si>
  <si>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</si>
  <si>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</si>
  <si>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</si>
  <si>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</si>
  <si>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</si>
  <si>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</si>
  <si>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</si>
  <si>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</si>
  <si>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</si>
  <si>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</si>
  <si>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</si>
  <si>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</si>
  <si>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</si>
  <si>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</si>
  <si>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</si>
  <si>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</si>
  <si>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</si>
  <si>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</si>
  <si>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</si>
  <si>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</si>
  <si>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</si>
  <si>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</si>
  <si>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</si>
  <si>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</si>
  <si>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</si>
  <si>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</si>
  <si>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</si>
  <si>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</si>
  <si>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</si>
  <si>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</si>
  <si>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</si>
  <si>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</si>
  <si>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</si>
  <si>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</si>
  <si>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</si>
  <si>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</si>
  <si>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</si>
  <si>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</si>
  <si>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</si>
  <si>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</si>
  <si>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</si>
  <si>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</si>
  <si>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</si>
  <si>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</si>
  <si>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</si>
  <si>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</si>
  <si>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</si>
  <si>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</si>
  <si>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</si>
  <si>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</si>
  <si>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</si>
  <si>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</si>
  <si>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</si>
  <si>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</si>
  <si>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</si>
  <si>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</si>
  <si>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</si>
  <si>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</si>
  <si>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</si>
  <si>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</si>
  <si>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</si>
  <si>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</si>
  <si>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</si>
  <si>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</si>
  <si>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</si>
  <si>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</si>
  <si>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</si>
  <si>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</si>
  <si>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</si>
  <si>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</si>
  <si>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</si>
  <si>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</si>
  <si>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</si>
  <si>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</si>
  <si>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</si>
  <si>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</si>
  <si>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</si>
  <si>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</si>
  <si>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</si>
  <si>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</si>
  <si>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</si>
  <si>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</si>
  <si>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</si>
  <si>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</si>
  <si>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</si>
  <si>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</si>
  <si>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</si>
  <si>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</si>
  <si>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</si>
  <si>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</si>
  <si>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</si>
  <si>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</si>
  <si>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</si>
  <si>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</si>
  <si>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</si>
  <si>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</si>
  <si>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</si>
  <si>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</si>
  <si>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</si>
  <si>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</si>
  <si>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</si>
  <si>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</si>
  <si>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</si>
  <si>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</si>
  <si>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</si>
  <si>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</si>
  <si>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</si>
  <si>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</si>
  <si>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</si>
  <si>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</si>
  <si>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</si>
  <si>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</si>
  <si>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</si>
  <si>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</si>
  <si>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</si>
  <si>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</si>
  <si>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</si>
  <si>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</si>
  <si>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</si>
  <si>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</si>
  <si>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</si>
  <si>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</si>
  <si>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</si>
  <si>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</si>
  <si>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</si>
  <si>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</si>
  <si>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</si>
  <si>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</si>
  <si>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</si>
  <si>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</si>
  <si>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</si>
  <si>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</si>
  <si>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</si>
  <si>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</si>
  <si>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</si>
  <si>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</si>
  <si>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</si>
  <si>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</si>
  <si>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</si>
  <si>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</si>
  <si>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</si>
  <si>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</si>
  <si>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</si>
  <si>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</si>
  <si>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</si>
  <si>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</si>
  <si>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</si>
  <si>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</si>
  <si>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</si>
  <si>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</si>
  <si>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</si>
  <si>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</si>
  <si>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</si>
  <si>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</si>
  <si>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</si>
  <si>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</si>
  <si>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</si>
  <si>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</si>
  <si>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</si>
  <si>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</si>
  <si>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</si>
  <si>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</si>
  <si>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</si>
  <si>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</si>
  <si>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</si>
  <si>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</si>
  <si>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</si>
  <si>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</si>
  <si>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</si>
  <si>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</si>
  <si>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</si>
  <si>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</si>
  <si>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</si>
  <si>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</si>
  <si>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</si>
  <si>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</si>
  <si>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</si>
  <si>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</si>
  <si>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</si>
  <si>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</si>
  <si>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</si>
  <si>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</si>
  <si>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</si>
  <si>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</si>
  <si>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</si>
  <si>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</si>
  <si>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</si>
  <si>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</si>
  <si>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</si>
  <si>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</si>
  <si>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</si>
  <si>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</si>
  <si>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</si>
  <si>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</si>
  <si>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</si>
  <si>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</si>
  <si>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</si>
  <si>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</si>
  <si>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</si>
  <si>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</si>
  <si>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</si>
  <si>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</si>
  <si>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</si>
  <si>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</si>
  <si>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</si>
  <si>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</si>
  <si>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</si>
  <si>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</si>
  <si>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</si>
  <si>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</si>
  <si>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</si>
  <si>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</si>
  <si>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</si>
  <si>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</si>
  <si>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</si>
  <si>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</si>
  <si>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</si>
  <si>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</si>
  <si>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</si>
  <si>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</si>
  <si>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</si>
  <si>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</si>
  <si>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</si>
  <si>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</si>
  <si>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</si>
  <si>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</si>
  <si>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</si>
  <si>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</si>
  <si>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</si>
  <si>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</si>
  <si>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</si>
  <si>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</si>
  <si>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</si>
  <si>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</si>
  <si>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</si>
  <si>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</si>
  <si>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</si>
  <si>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</si>
  <si>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</si>
  <si>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</si>
  <si>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</si>
  <si>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</si>
  <si>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</si>
  <si>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</si>
  <si>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</si>
  <si>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</si>
  <si>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</si>
  <si>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</si>
  <si>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</si>
  <si>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</si>
  <si>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</si>
  <si>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</si>
  <si>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</si>
  <si>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</si>
  <si>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</si>
  <si>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</si>
  <si>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</si>
  <si>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</si>
  <si>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</si>
  <si>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</si>
  <si>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</si>
  <si>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</si>
  <si>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</si>
  <si>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</si>
  <si>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</si>
  <si>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</si>
  <si>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</si>
  <si>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</si>
  <si>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</si>
  <si>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</si>
  <si>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</si>
  <si>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</si>
  <si>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</si>
  <si>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</si>
  <si>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</si>
  <si>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</si>
  <si>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</si>
  <si>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</si>
  <si>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</si>
  <si>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</si>
  <si>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</si>
  <si>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</si>
  <si>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</si>
  <si>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</si>
  <si>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</si>
  <si>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</si>
  <si>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</si>
  <si>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</si>
  <si>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</si>
  <si>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</si>
  <si>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</si>
  <si>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</si>
  <si>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</si>
  <si>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</si>
  <si>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</si>
  <si>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</si>
  <si>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</si>
  <si>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</si>
  <si>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</si>
  <si>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</si>
  <si>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</si>
  <si>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</si>
  <si>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</si>
  <si>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</si>
  <si>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</si>
  <si>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</si>
  <si>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</si>
  <si>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</si>
  <si>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</si>
  <si>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</si>
  <si>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</si>
  <si>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</si>
  <si>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</si>
  <si>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</si>
  <si>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</si>
  <si>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</si>
  <si>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</si>
  <si>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</si>
  <si>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</si>
  <si>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</si>
  <si>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</si>
  <si>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</si>
  <si>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</si>
  <si>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</si>
  <si>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</si>
  <si>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</si>
  <si>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</si>
  <si>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</si>
  <si>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</si>
  <si>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</si>
  <si>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</si>
  <si>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</si>
  <si>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</si>
  <si>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</si>
  <si>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</si>
  <si>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</si>
  <si>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</si>
  <si>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</si>
  <si>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</si>
  <si>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</si>
  <si>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</si>
  <si>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</si>
  <si>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</si>
  <si>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</si>
  <si>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</si>
  <si>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</si>
  <si>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</si>
  <si>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</si>
  <si>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</si>
  <si>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</si>
  <si>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</si>
  <si>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</si>
  <si>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</si>
  <si>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</si>
  <si>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</si>
  <si>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</si>
  <si>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</si>
  <si>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</si>
  <si>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</si>
  <si>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</si>
  <si>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</si>
  <si>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</si>
  <si>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</si>
  <si>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</si>
  <si>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</si>
  <si>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</si>
  <si>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</si>
  <si>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</si>
  <si>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</si>
  <si>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</si>
  <si>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</si>
  <si>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</si>
  <si>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</si>
  <si>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</si>
  <si>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</si>
  <si>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</si>
  <si>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</si>
  <si>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</si>
  <si>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</si>
  <si>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</si>
  <si>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</si>
  <si>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</si>
  <si>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</si>
  <si>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</si>
  <si>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</si>
  <si>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</si>
  <si>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</si>
  <si>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</si>
  <si>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</si>
  <si>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</si>
  <si>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</si>
  <si>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</si>
  <si>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</si>
  <si>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</si>
  <si>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</si>
  <si>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</si>
  <si>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</si>
  <si>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</si>
  <si>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</si>
  <si>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</si>
  <si>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</si>
  <si>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</si>
  <si>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</si>
  <si>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</si>
  <si>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</si>
  <si>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</si>
  <si>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</si>
  <si>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</si>
  <si>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</si>
  <si>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</si>
  <si>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</si>
  <si>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</si>
  <si>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</si>
  <si>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</si>
  <si>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</si>
  <si>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</si>
  <si>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</si>
  <si>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</si>
  <si>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</si>
  <si>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</si>
  <si>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</si>
  <si>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</si>
  <si>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</si>
  <si>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</si>
  <si>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</si>
  <si>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</si>
  <si>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</si>
  <si>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</si>
  <si>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</si>
  <si>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</si>
  <si>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</si>
  <si>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</si>
  <si>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</si>
  <si>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</si>
  <si>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</si>
  <si>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</si>
  <si>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</si>
  <si>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</si>
  <si>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</si>
  <si>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</si>
  <si>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</si>
  <si>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</si>
  <si>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</si>
  <si>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</si>
  <si>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</si>
  <si>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</si>
  <si>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</si>
  <si>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</si>
  <si>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</si>
  <si>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</si>
  <si>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</si>
  <si>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</si>
  <si>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</si>
  <si>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</si>
  <si>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</si>
  <si>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</si>
  <si>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</si>
  <si>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</si>
  <si>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</si>
  <si>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</si>
  <si>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</si>
  <si>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</si>
  <si>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</si>
  <si>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</si>
  <si>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</si>
  <si>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</si>
  <si>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</si>
  <si>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</si>
  <si>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</si>
  <si>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</si>
  <si>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</si>
  <si>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</si>
  <si>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</si>
  <si>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</si>
  <si>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</si>
  <si>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</si>
  <si>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</si>
  <si>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</si>
  <si>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</si>
  <si>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</si>
  <si>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</si>
  <si>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</si>
  <si>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</si>
  <si>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</si>
  <si>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</si>
  <si>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</si>
  <si>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</si>
  <si>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</si>
  <si>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</si>
  <si>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</si>
  <si>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</si>
  <si>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</si>
  <si>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</si>
  <si>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</si>
  <si>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</si>
  <si>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</si>
  <si>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</si>
  <si>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</si>
  <si>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</si>
  <si>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</si>
  <si>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</si>
  <si>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</si>
  <si>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</si>
  <si>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</si>
  <si>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</si>
  <si>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</si>
  <si>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</si>
  <si>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</si>
  <si>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</si>
  <si>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</si>
  <si>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</si>
  <si>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</si>
  <si>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</si>
  <si>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</si>
  <si>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</si>
  <si>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</si>
  <si>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</si>
  <si>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</si>
  <si>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</si>
  <si>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</si>
  <si>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</si>
  <si>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</si>
  <si>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</si>
  <si>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</si>
  <si>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</si>
  <si>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</si>
  <si>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</si>
  <si>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</si>
  <si>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</si>
  <si>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</si>
  <si>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</si>
  <si>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</si>
  <si>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</si>
  <si>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</si>
  <si>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</si>
  <si>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</si>
  <si>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</si>
  <si>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</si>
  <si>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</si>
  <si>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</si>
  <si>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</si>
  <si>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</si>
  <si>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</si>
  <si>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</si>
  <si>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</si>
  <si>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</si>
  <si>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</si>
  <si>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</si>
  <si>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</si>
  <si>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</si>
  <si>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</si>
  <si>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</si>
  <si>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</si>
  <si>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</si>
  <si>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</si>
  <si>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</si>
  <si>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</si>
  <si>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</si>
  <si>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</si>
  <si>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</si>
  <si>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</si>
  <si>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</si>
  <si>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</si>
  <si>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</si>
  <si>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</si>
  <si>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</si>
  <si>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</si>
  <si>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</si>
  <si>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</si>
  <si>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</si>
  <si>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</si>
  <si>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</si>
  <si>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</si>
  <si>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</si>
  <si>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</si>
  <si>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</si>
  <si>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</si>
  <si>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</si>
  <si>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</si>
  <si>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</si>
  <si>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</si>
  <si>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</si>
  <si>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</si>
  <si>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</si>
  <si>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</si>
  <si>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</si>
  <si>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</si>
  <si>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</si>
  <si>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</si>
  <si>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</si>
  <si>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</si>
  <si>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</si>
  <si>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</si>
  <si>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</si>
  <si>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</si>
  <si>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</si>
  <si>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</si>
  <si>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</si>
  <si>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</si>
  <si>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</si>
  <si>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</si>
  <si>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</si>
  <si>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</si>
  <si>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</si>
  <si>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</si>
  <si>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</si>
  <si>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</si>
  <si>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</si>
  <si>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</si>
  <si>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</si>
  <si>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</si>
  <si>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</si>
  <si>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</si>
  <si>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</si>
  <si>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</si>
  <si>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</si>
  <si>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</si>
  <si>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</si>
  <si>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</si>
  <si>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</si>
  <si>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</si>
  <si>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</si>
  <si>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</si>
  <si>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</si>
  <si>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</si>
  <si>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</si>
  <si>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</si>
  <si>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</si>
  <si>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</si>
  <si>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</si>
  <si>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</si>
  <si>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</si>
  <si>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</si>
  <si>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</si>
  <si>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</si>
  <si>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</si>
  <si>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</si>
  <si>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</si>
  <si>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</si>
  <si>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</si>
  <si>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</si>
  <si>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</si>
  <si>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</si>
  <si>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</si>
  <si>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</si>
  <si>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</si>
  <si>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</si>
  <si>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</si>
  <si>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</si>
  <si>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</si>
  <si>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</si>
  <si>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</si>
  <si>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</si>
  <si>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</si>
  <si>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</si>
  <si>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</si>
  <si>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</si>
  <si>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</si>
  <si>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</si>
  <si>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</si>
  <si>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</si>
  <si>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</si>
  <si>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</si>
  <si>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</si>
  <si>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</si>
  <si>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</si>
  <si>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</si>
  <si>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</si>
  <si>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</si>
  <si>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</si>
  <si>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</si>
  <si>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</si>
  <si>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</si>
  <si>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</si>
  <si>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</si>
  <si>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</si>
  <si>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</si>
  <si>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</si>
  <si>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</si>
  <si>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</si>
  <si>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</si>
  <si>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</si>
  <si>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</si>
  <si>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</si>
  <si>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</si>
  <si>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</si>
  <si>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</si>
  <si>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</si>
  <si>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</si>
  <si>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</si>
  <si>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</si>
  <si>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</si>
  <si>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</si>
  <si>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</si>
  <si>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</si>
  <si>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</si>
  <si>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</si>
  <si>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</si>
  <si>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</si>
  <si>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</si>
  <si>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</si>
  <si>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</si>
  <si>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</si>
  <si>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</si>
  <si>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</si>
  <si>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</si>
  <si>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</si>
  <si>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</si>
  <si>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</si>
  <si>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</si>
  <si>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</si>
  <si>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</si>
  <si>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</si>
  <si>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</si>
  <si>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</si>
  <si>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</si>
  <si>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</si>
  <si>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</si>
  <si>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</si>
  <si>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</si>
  <si>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</si>
  <si>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</si>
  <si>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</si>
  <si>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</si>
  <si>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</si>
  <si>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</si>
  <si>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</si>
  <si>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</si>
  <si>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</si>
  <si>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</si>
  <si>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</si>
  <si>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</si>
  <si>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</si>
  <si>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</si>
  <si>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</si>
  <si>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</si>
  <si>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</si>
  <si>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</si>
  <si>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</si>
  <si>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</si>
  <si>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</si>
  <si>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</si>
  <si>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</si>
  <si>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</si>
  <si>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</si>
  <si>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</si>
  <si>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</si>
  <si>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</si>
  <si>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</si>
  <si>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</si>
  <si>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</si>
  <si>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</si>
  <si>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</si>
  <si>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</si>
  <si>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</si>
  <si>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</si>
  <si>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</si>
  <si>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</si>
  <si>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</si>
  <si>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</si>
  <si>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</si>
  <si>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</si>
  <si>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</si>
  <si>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</si>
  <si>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</si>
  <si>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</si>
  <si>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</si>
  <si>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</si>
  <si>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</si>
  <si>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</si>
  <si>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</si>
  <si>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</si>
  <si>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</si>
  <si>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</si>
  <si>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</si>
  <si>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</si>
  <si>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</si>
  <si>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</si>
  <si>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</si>
  <si>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</si>
  <si>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</si>
  <si>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</si>
  <si>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</si>
  <si>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</si>
  <si>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</si>
  <si>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</si>
  <si>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</si>
  <si>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</si>
  <si>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</si>
  <si>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</si>
  <si>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</si>
  <si>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</si>
  <si>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</si>
  <si>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</si>
  <si>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</si>
  <si>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</si>
  <si>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</si>
  <si>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</si>
  <si>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</si>
  <si>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</si>
  <si>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</si>
  <si>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</si>
  <si>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</si>
  <si>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</si>
  <si>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</si>
  <si>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</si>
  <si>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</si>
  <si>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</si>
  <si>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</si>
  <si>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</si>
  <si>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</si>
  <si>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</si>
  <si>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</si>
  <si>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</si>
  <si>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</si>
  <si>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</si>
  <si>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</si>
  <si>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</si>
  <si>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</si>
  <si>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</si>
  <si>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</si>
  <si>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</si>
  <si>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</si>
  <si>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</si>
  <si>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</si>
  <si>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</si>
  <si>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</si>
  <si>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</si>
  <si>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</si>
  <si>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</si>
  <si>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</si>
  <si>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</si>
  <si>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</si>
  <si>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</si>
  <si>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</si>
  <si>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</si>
  <si>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</si>
  <si>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</si>
  <si>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</si>
  <si>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</si>
  <si>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</si>
  <si>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</si>
  <si>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</si>
  <si>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</si>
  <si>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</si>
  <si>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</si>
  <si>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</si>
  <si>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</si>
  <si>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</si>
  <si>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</si>
  <si>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</si>
  <si>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</si>
  <si>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</si>
  <si>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</si>
  <si>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</si>
  <si>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</si>
  <si>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</si>
  <si>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</si>
  <si>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</si>
  <si>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</si>
  <si>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</si>
  <si>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</si>
  <si>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</si>
  <si>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</si>
  <si>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</si>
  <si>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</si>
  <si>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</si>
  <si>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</si>
  <si>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</si>
  <si>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</si>
  <si>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</si>
  <si>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</si>
  <si>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</si>
  <si>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</si>
  <si>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</si>
  <si>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</si>
  <si>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</si>
  <si>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</si>
  <si>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</si>
  <si>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</si>
  <si>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</si>
  <si>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</si>
  <si>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</si>
  <si>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</si>
  <si>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</si>
  <si>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</si>
  <si>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</si>
  <si>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</si>
  <si>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</si>
  <si>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</si>
  <si>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</si>
  <si>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</si>
  <si>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</si>
  <si>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</si>
  <si>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</si>
  <si>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</si>
  <si>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</si>
  <si>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</si>
  <si>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</si>
  <si>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</si>
  <si>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</si>
  <si>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</si>
  <si>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</si>
  <si>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</si>
  <si>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</si>
  <si>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</si>
  <si>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</si>
  <si>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</si>
  <si>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</si>
  <si>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</si>
  <si>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</si>
  <si>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</si>
  <si>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</si>
  <si>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</si>
  <si>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</si>
  <si>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</si>
  <si>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</si>
  <si>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</si>
  <si>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</si>
  <si>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</si>
  <si>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</si>
  <si>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</si>
  <si>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</si>
  <si>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</si>
  <si>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</si>
  <si>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</si>
  <si>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</si>
  <si>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</si>
  <si>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</si>
  <si>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</si>
  <si>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</si>
  <si>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</si>
  <si>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</si>
  <si>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</si>
  <si>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</si>
  <si>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</si>
  <si>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</si>
  <si>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</si>
  <si>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</si>
  <si>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</si>
  <si>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</si>
  <si>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</si>
  <si>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</si>
  <si>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</si>
  <si>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</si>
  <si>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</si>
  <si>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</si>
  <si>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</si>
  <si>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</si>
  <si>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</si>
  <si>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</si>
  <si>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</si>
  <si>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</si>
  <si>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</si>
  <si>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</si>
  <si>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</si>
  <si>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</si>
  <si>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</si>
  <si>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</si>
  <si>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</si>
  <si>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</si>
  <si>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</si>
  <si>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</si>
  <si>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</si>
  <si>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</si>
  <si>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</si>
  <si>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</si>
  <si>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</si>
  <si>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</si>
  <si>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</si>
  <si>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</si>
  <si>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</si>
  <si>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</si>
  <si>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</si>
  <si>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</si>
  <si>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</si>
  <si>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</si>
  <si>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</si>
  <si>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</si>
  <si>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</si>
  <si>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</si>
  <si>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</si>
  <si>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</si>
  <si>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</si>
  <si>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</si>
  <si>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</si>
  <si>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</si>
  <si>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</si>
  <si>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</si>
  <si>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</si>
  <si>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</si>
  <si>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</si>
  <si>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</si>
  <si>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</si>
  <si>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</si>
  <si>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</si>
  <si>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</si>
  <si>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</si>
  <si>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</si>
  <si>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</si>
  <si>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</si>
  <si>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</si>
  <si>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</si>
  <si>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</si>
  <si>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</si>
  <si>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</si>
  <si>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</si>
  <si>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</si>
  <si>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</si>
  <si>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</si>
  <si>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</si>
  <si>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</si>
  <si>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</si>
  <si>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</si>
  <si>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</si>
  <si>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</si>
  <si>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</si>
  <si>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</si>
  <si>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</si>
  <si>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</si>
  <si>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</si>
  <si>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</si>
  <si>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</si>
  <si>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</si>
  <si>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</si>
  <si>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</si>
  <si>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</si>
  <si>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</si>
  <si>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</si>
  <si>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</si>
  <si>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</si>
  <si>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</si>
  <si>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</si>
  <si>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</si>
  <si>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</si>
  <si>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</si>
  <si>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</si>
  <si>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</si>
  <si>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</si>
  <si>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</si>
  <si>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</si>
  <si>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</si>
  <si>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</si>
  <si>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</si>
  <si>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</si>
  <si>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</si>
  <si>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</si>
  <si>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</si>
  <si>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</si>
  <si>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</si>
  <si>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</si>
  <si>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</si>
  <si>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</si>
  <si>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</si>
  <si>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</si>
  <si>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</si>
  <si>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</si>
  <si>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</si>
  <si>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</si>
  <si>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</si>
  <si>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</si>
  <si>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</si>
  <si>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</si>
  <si>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</si>
  <si>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</si>
  <si>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</si>
  <si>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</si>
  <si>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</si>
  <si>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</si>
  <si>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</si>
  <si>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</si>
  <si>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</si>
  <si>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</si>
  <si>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</si>
  <si>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</si>
  <si>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</si>
  <si>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</si>
  <si>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</si>
  <si>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</si>
  <si>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</si>
  <si>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</si>
  <si>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</si>
  <si>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</si>
  <si>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</si>
  <si>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</si>
  <si>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</si>
  <si>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</si>
  <si>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</si>
  <si>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</si>
  <si>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</si>
  <si>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</si>
  <si>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</si>
  <si>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</si>
  <si>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</si>
  <si>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</si>
  <si>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</si>
  <si>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</si>
  <si>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</si>
  <si>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</si>
  <si>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</si>
  <si>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</si>
  <si>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</si>
  <si>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</si>
  <si>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</si>
  <si>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</si>
  <si>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</si>
  <si>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</si>
  <si>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</si>
  <si>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</si>
  <si>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</si>
  <si>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</si>
  <si>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</si>
  <si>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</si>
  <si>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</si>
  <si>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</si>
  <si>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</si>
  <si>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</si>
  <si>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</si>
  <si>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</si>
  <si>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</si>
  <si>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</si>
  <si>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</si>
  <si>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</si>
  <si>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</si>
  <si>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</si>
  <si>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</si>
  <si>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</si>
  <si>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</si>
  <si>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</si>
  <si>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</si>
  <si>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</si>
  <si>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</si>
  <si>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</si>
  <si>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</si>
  <si>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</si>
  <si>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</si>
  <si>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</si>
  <si>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</si>
  <si>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</si>
  <si>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</si>
  <si>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</si>
  <si>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</si>
  <si>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</si>
  <si>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</si>
  <si>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</si>
  <si>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</si>
  <si>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</si>
  <si>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</si>
  <si>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</si>
  <si>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</si>
  <si>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</si>
  <si>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</si>
  <si>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</si>
  <si>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</si>
  <si>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</si>
  <si>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</si>
  <si>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</si>
  <si>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</si>
  <si>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</si>
  <si>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</si>
  <si>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</si>
  <si>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</si>
  <si>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</si>
  <si>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</si>
  <si>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</si>
  <si>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</si>
  <si>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</si>
  <si>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</si>
  <si>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</si>
  <si>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</si>
  <si>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</si>
  <si>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</si>
  <si>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</si>
  <si>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</si>
  <si>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</si>
  <si>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</si>
  <si>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</si>
  <si>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</si>
  <si>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</si>
  <si>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</si>
  <si>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</si>
  <si>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</si>
  <si>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</si>
  <si>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</si>
  <si>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</si>
  <si>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</si>
  <si>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</si>
  <si>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</si>
  <si>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</si>
  <si>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</si>
  <si>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</si>
  <si>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</si>
  <si>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</si>
  <si>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</si>
  <si>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</si>
  <si>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</si>
  <si>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</si>
  <si>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</si>
  <si>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</si>
  <si>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</si>
  <si>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</si>
  <si>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</si>
  <si>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</si>
  <si>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</si>
  <si>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</si>
  <si>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</si>
  <si>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</si>
  <si>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</si>
  <si>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</si>
  <si>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</si>
  <si>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</si>
  <si>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</si>
  <si>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</si>
  <si>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</si>
  <si>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</si>
  <si>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</si>
  <si>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</si>
  <si>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</si>
  <si>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</si>
  <si>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</si>
  <si>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</si>
  <si>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</si>
  <si>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</si>
  <si>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</si>
  <si>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</si>
  <si>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</si>
  <si>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</si>
  <si>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</si>
  <si>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</si>
  <si>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</si>
  <si>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</si>
  <si>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</si>
  <si>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</si>
  <si>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</si>
  <si>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</si>
  <si>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</si>
  <si>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</si>
  <si>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</si>
  <si>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</si>
  <si>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</si>
  <si>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</si>
  <si>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</si>
  <si>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</si>
  <si>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</si>
  <si>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</si>
  <si>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</si>
  <si>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</si>
  <si>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</si>
  <si>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</si>
  <si>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</si>
  <si>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</si>
  <si>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</si>
  <si>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</si>
  <si>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</si>
  <si>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</si>
  <si>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</si>
  <si>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</si>
  <si>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</si>
  <si>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</si>
  <si>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</si>
  <si>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</si>
  <si>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</si>
  <si>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</si>
  <si>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</si>
  <si>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</si>
  <si>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</si>
  <si>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</si>
  <si>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</si>
  <si>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</si>
  <si>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</si>
  <si>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</si>
  <si>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</si>
  <si>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</si>
  <si>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</si>
  <si>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</si>
  <si>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</si>
  <si>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</si>
  <si>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</si>
  <si>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</si>
  <si>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</si>
  <si>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</si>
  <si>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</si>
  <si>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</si>
  <si>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</si>
  <si>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</si>
  <si>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</si>
  <si>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</si>
  <si>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</si>
  <si>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</si>
  <si>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</si>
  <si>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</si>
  <si>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</si>
  <si>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</si>
  <si>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</si>
  <si>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</si>
  <si>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</si>
  <si>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</si>
  <si>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</si>
  <si>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</si>
  <si>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</si>
  <si>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</si>
  <si>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</si>
  <si>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</si>
  <si>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</si>
  <si>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</si>
  <si>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</si>
  <si>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</si>
  <si>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</si>
  <si>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</si>
  <si>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</si>
  <si>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</si>
  <si>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</si>
  <si>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</si>
  <si>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</si>
  <si>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</si>
  <si>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</si>
  <si>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</si>
  <si>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</si>
  <si>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</si>
  <si>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</si>
  <si>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</si>
  <si>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</si>
  <si>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</si>
  <si>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</si>
  <si>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</si>
  <si>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</si>
  <si>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</si>
  <si>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</si>
  <si>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</si>
  <si>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</si>
  <si>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</si>
  <si>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</si>
  <si>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</si>
  <si>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</si>
  <si>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</si>
  <si>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</si>
  <si>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</si>
  <si>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</si>
  <si>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</si>
  <si>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</si>
  <si>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</si>
  <si>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</si>
  <si>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</si>
  <si>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</si>
  <si>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</si>
  <si>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</si>
  <si>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</si>
  <si>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</si>
  <si>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</si>
  <si>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</si>
  <si>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</si>
  <si>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</si>
  <si>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</si>
  <si>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</si>
  <si>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</si>
  <si>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</si>
  <si>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</si>
  <si>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</si>
  <si>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</si>
  <si>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</si>
  <si>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</si>
  <si>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</si>
  <si>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</si>
  <si>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</si>
  <si>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</si>
  <si>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</si>
  <si>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</si>
  <si>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</si>
  <si>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</si>
  <si>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</si>
  <si>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</si>
  <si>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</si>
  <si>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</si>
  <si>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</si>
  <si>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</si>
  <si>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</si>
  <si>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</si>
  <si>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</si>
  <si>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</si>
  <si>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</si>
  <si>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</si>
  <si>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</si>
  <si>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</si>
  <si>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</si>
  <si>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</si>
  <si>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</si>
  <si>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</si>
  <si>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</si>
  <si>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</si>
  <si>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</si>
  <si>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</si>
  <si>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</si>
  <si>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</si>
  <si>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</si>
  <si>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</si>
  <si>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</si>
  <si>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</si>
  <si>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</si>
  <si>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</si>
  <si>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</si>
  <si>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</si>
  <si>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</si>
  <si>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</si>
  <si>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</si>
  <si>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</si>
  <si>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</si>
  <si>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</si>
  <si>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</si>
  <si>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</si>
  <si>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</si>
  <si>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</si>
  <si>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</si>
  <si>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</si>
  <si>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</si>
  <si>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</si>
  <si>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</si>
  <si>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</si>
  <si>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</si>
  <si>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</si>
  <si>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</si>
  <si>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</si>
  <si>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</si>
  <si>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</si>
  <si>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</si>
  <si>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</si>
  <si>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</si>
  <si>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</si>
  <si>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</si>
  <si>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</si>
  <si>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</si>
  <si>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</si>
  <si>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</si>
  <si>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</si>
  <si>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</si>
  <si>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</si>
  <si>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</si>
  <si>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</si>
  <si>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</si>
  <si>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</si>
  <si>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</si>
  <si>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</si>
  <si>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</si>
  <si>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</si>
  <si>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</si>
  <si>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</si>
  <si>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</si>
  <si>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</si>
  <si>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</si>
  <si>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</si>
  <si>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</si>
  <si>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</si>
  <si>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</si>
  <si>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</si>
  <si>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</si>
  <si>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</si>
  <si>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</si>
  <si>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</si>
  <si>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</si>
  <si>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</si>
  <si>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</si>
  <si>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</si>
  <si>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</si>
  <si>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</si>
  <si>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</si>
  <si>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</si>
  <si>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</si>
  <si>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</si>
  <si>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</si>
  <si>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</si>
  <si>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</si>
  <si>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</si>
  <si>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</si>
  <si>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</si>
  <si>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</si>
  <si>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</si>
  <si>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</si>
  <si>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</si>
  <si>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</si>
  <si>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</si>
  <si>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</si>
  <si>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</si>
  <si>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</si>
  <si>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</si>
  <si>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</si>
  <si>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</si>
  <si>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</si>
  <si>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</si>
  <si>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</si>
  <si>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</si>
  <si>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</si>
  <si>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</si>
  <si>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</si>
  <si>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</si>
  <si>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</si>
  <si>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</si>
  <si>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</si>
  <si>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</si>
  <si>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</si>
  <si>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</si>
  <si>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</si>
  <si>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</si>
  <si>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</si>
  <si>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</si>
  <si>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</si>
  <si>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</si>
  <si>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</si>
  <si>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</si>
  <si>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</si>
  <si>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</si>
  <si>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</si>
  <si>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</si>
  <si>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</si>
  <si>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</si>
  <si>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</si>
  <si>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</si>
  <si>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</si>
  <si>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</si>
  <si>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</si>
  <si>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</si>
  <si>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</si>
  <si>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</si>
  <si>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</si>
  <si>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</si>
  <si>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</si>
  <si>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</si>
  <si>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</si>
  <si>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</si>
  <si>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</si>
  <si>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</si>
  <si>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</si>
  <si>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</si>
  <si>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</si>
  <si>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</si>
  <si>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</si>
  <si>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</si>
  <si>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</si>
  <si>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</si>
  <si>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</si>
  <si>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</si>
  <si>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</si>
  <si>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</si>
  <si>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</si>
  <si>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</si>
  <si>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</si>
  <si>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</si>
  <si>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</si>
  <si>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</si>
  <si>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</si>
  <si>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</si>
  <si>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</si>
  <si>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</si>
  <si>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</si>
  <si>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</si>
  <si>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</si>
  <si>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</si>
  <si>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</si>
  <si>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</si>
  <si>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</si>
  <si>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</si>
  <si>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</si>
  <si>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</si>
  <si>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</si>
  <si>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</si>
  <si>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</si>
  <si>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</si>
  <si>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</si>
  <si>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</si>
  <si>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</si>
  <si>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</si>
  <si>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</si>
  <si>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</si>
  <si>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</si>
  <si>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</si>
  <si>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</si>
  <si>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</si>
  <si>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</si>
  <si>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</si>
  <si>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</si>
  <si>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</si>
  <si>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</si>
  <si>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</si>
  <si>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</si>
  <si>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</si>
  <si>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</si>
  <si>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</si>
  <si>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</si>
  <si>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</si>
  <si>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</si>
  <si>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</si>
  <si>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</si>
  <si>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</si>
  <si>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</si>
  <si>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</si>
  <si>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</si>
  <si>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</si>
  <si>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</si>
  <si>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</si>
  <si>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</si>
  <si>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</si>
  <si>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</si>
  <si>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</si>
  <si>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</si>
  <si>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</si>
  <si>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</si>
  <si>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</si>
  <si>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</si>
  <si>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</si>
  <si>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</si>
  <si>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</si>
  <si>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</si>
  <si>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</si>
  <si>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</si>
  <si>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</si>
  <si>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</si>
  <si>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</si>
  <si>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</si>
  <si>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</si>
  <si>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</si>
  <si>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</si>
  <si>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</si>
  <si>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</si>
  <si>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</si>
  <si>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</si>
  <si>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</si>
  <si>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</si>
  <si>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</si>
  <si>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</si>
  <si>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</si>
  <si>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</si>
  <si>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</si>
  <si>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</si>
  <si>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</si>
  <si>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</si>
  <si>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</si>
  <si>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</si>
  <si>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</si>
  <si>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</si>
  <si>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</si>
  <si>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</si>
  <si>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</si>
  <si>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</si>
  <si>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</si>
  <si>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</si>
  <si>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</si>
  <si>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</si>
  <si>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</si>
  <si>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</si>
  <si>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</si>
  <si>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</si>
  <si>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</si>
  <si>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</si>
  <si>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</si>
  <si>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</si>
  <si>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</si>
  <si>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</si>
  <si>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</si>
  <si>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</si>
  <si>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</si>
  <si>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</si>
  <si>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</si>
  <si>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</si>
  <si>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</si>
  <si>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</si>
  <si>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</si>
  <si>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</si>
  <si>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</si>
  <si>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</si>
  <si>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</si>
  <si>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</si>
  <si>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</si>
  <si>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</si>
  <si>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</si>
  <si>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</si>
  <si>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</si>
  <si>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</si>
  <si>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</si>
  <si>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</si>
  <si>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</si>
  <si>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</si>
  <si>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</si>
  <si>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</si>
  <si>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</si>
  <si>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</si>
  <si>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</si>
  <si>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</si>
  <si>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</si>
  <si>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</si>
  <si>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</si>
  <si>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</si>
  <si>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</si>
  <si>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</si>
  <si>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</si>
  <si>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</si>
  <si>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</si>
  <si>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</si>
  <si>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</si>
  <si>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</si>
  <si>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</si>
  <si>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</si>
  <si>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</si>
  <si>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</si>
  <si>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</si>
  <si>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</si>
  <si>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</si>
  <si>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</si>
  <si>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</si>
  <si>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</si>
  <si>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</si>
  <si>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</si>
  <si>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</si>
  <si>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</si>
  <si>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</si>
  <si>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</si>
  <si>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</si>
  <si>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</si>
  <si>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</si>
  <si>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</si>
  <si>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</si>
  <si>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</si>
  <si>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</si>
  <si>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</si>
  <si>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</si>
  <si>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</si>
  <si>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</si>
  <si>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</si>
  <si>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</si>
  <si>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</si>
  <si>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</si>
  <si>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</si>
  <si>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</si>
  <si>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</si>
  <si>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</si>
  <si>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</si>
  <si>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</si>
  <si>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</si>
  <si>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</si>
  <si>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</si>
  <si>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</si>
  <si>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</si>
  <si>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</si>
  <si>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</si>
  <si>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</si>
  <si>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</si>
  <si>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</si>
  <si>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</si>
  <si>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</si>
  <si>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</si>
  <si>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</si>
  <si>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</si>
  <si>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</si>
  <si>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</si>
  <si>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</si>
  <si>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</si>
  <si>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</si>
  <si>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</si>
  <si>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</si>
  <si>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</si>
  <si>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</si>
  <si>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</si>
  <si>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</si>
  <si>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</si>
  <si>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</si>
  <si>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</si>
  <si>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</si>
  <si>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</si>
  <si>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</si>
  <si>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</si>
  <si>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</si>
  <si>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</si>
  <si>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</si>
  <si>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</si>
  <si>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</si>
  <si>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</si>
  <si>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</si>
  <si>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</si>
  <si>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</si>
  <si>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</si>
  <si>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</si>
  <si>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</si>
  <si>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</si>
  <si>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</si>
  <si>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</si>
  <si>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</si>
  <si>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</si>
  <si>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</si>
  <si>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</si>
  <si>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</si>
  <si>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</si>
  <si>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</si>
  <si>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</si>
  <si>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</si>
  <si>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</si>
  <si>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</si>
  <si>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</si>
  <si>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</si>
  <si>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</si>
  <si>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</si>
  <si>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</si>
  <si>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</si>
  <si>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</si>
  <si>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</si>
  <si>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</si>
  <si>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</si>
  <si>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</si>
  <si>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</si>
  <si>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</si>
  <si>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</si>
  <si>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</si>
  <si>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</si>
  <si>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</si>
  <si>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</si>
  <si>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</si>
  <si>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</si>
  <si>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</si>
  <si>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</si>
  <si>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</si>
  <si>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</si>
  <si>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</si>
  <si>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</si>
  <si>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</si>
  <si>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</si>
  <si>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</si>
  <si>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</si>
  <si>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</si>
  <si>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</si>
  <si>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</si>
  <si>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</si>
  <si>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</si>
  <si>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</si>
  <si>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</si>
  <si>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</si>
  <si>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</si>
  <si>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</si>
  <si>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</si>
  <si>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</si>
  <si>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</si>
  <si>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</si>
  <si>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</si>
  <si>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</si>
  <si>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</si>
  <si>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</si>
  <si>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</si>
  <si>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</si>
  <si>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</si>
  <si>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</si>
  <si>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</si>
  <si>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</si>
  <si>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</si>
  <si>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</si>
  <si>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</si>
  <si>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</si>
  <si>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</si>
  <si>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</si>
  <si>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</si>
  <si>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</si>
  <si>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</si>
  <si>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</si>
  <si>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</si>
  <si>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</si>
  <si>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</si>
  <si>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</si>
  <si>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</si>
  <si>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</si>
  <si>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</si>
  <si>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</si>
  <si>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</si>
  <si>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</si>
  <si>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</si>
  <si>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</si>
  <si>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</si>
  <si>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</si>
  <si>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</si>
  <si>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</si>
  <si>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</si>
  <si>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</si>
  <si>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</si>
  <si>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</si>
  <si>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</si>
  <si>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</si>
  <si>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</si>
  <si>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</si>
  <si>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</si>
  <si>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</si>
  <si>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</si>
  <si>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</si>
  <si>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</si>
  <si>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</si>
  <si>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</si>
  <si>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</si>
  <si>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</si>
  <si>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</si>
  <si>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</si>
  <si>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</si>
  <si>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</si>
  <si>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</si>
  <si>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</si>
  <si>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</si>
  <si>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</si>
  <si>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</si>
  <si>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</si>
  <si>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</si>
  <si>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</si>
  <si>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</si>
  <si>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</si>
  <si>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</si>
  <si>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</si>
  <si>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</si>
  <si>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</si>
  <si>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</si>
  <si>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</si>
  <si>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</si>
  <si>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</si>
  <si>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</si>
  <si>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</si>
  <si>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</si>
  <si>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</si>
  <si>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</si>
  <si>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</si>
  <si>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</si>
  <si>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</si>
  <si>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</si>
  <si>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</si>
  <si>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</si>
  <si>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</si>
  <si>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</si>
  <si>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</si>
  <si>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</si>
  <si>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</si>
  <si>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</si>
  <si>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</si>
  <si>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</si>
  <si>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</si>
  <si>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</si>
  <si>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</si>
  <si>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</si>
  <si>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</si>
  <si>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</si>
  <si>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</si>
  <si>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</si>
  <si>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</si>
  <si>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</si>
  <si>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</si>
  <si>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</si>
  <si>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</si>
  <si>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</si>
  <si>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</si>
  <si>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</si>
  <si>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</si>
  <si>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</si>
  <si>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</si>
  <si>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</si>
  <si>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</si>
  <si>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</si>
  <si>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</si>
  <si>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</si>
  <si>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</si>
  <si>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</si>
  <si>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</si>
  <si>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</si>
  <si>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</si>
  <si>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</si>
  <si>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</si>
  <si>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</si>
  <si>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</si>
  <si>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</si>
  <si>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</si>
  <si>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</si>
  <si>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</si>
  <si>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</si>
  <si>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</si>
  <si>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</si>
  <si>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</si>
  <si>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</si>
  <si>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</si>
  <si>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</si>
  <si>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</si>
  <si>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</si>
  <si>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</si>
  <si>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</si>
  <si>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</si>
  <si>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</si>
  <si>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</si>
  <si>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</si>
  <si>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</si>
  <si>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</si>
  <si>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</si>
  <si>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</si>
  <si>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</si>
  <si>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</si>
  <si>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</si>
  <si>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</si>
  <si>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</si>
  <si>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</si>
  <si>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</si>
  <si>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</si>
  <si>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</si>
  <si>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</si>
  <si>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</si>
  <si>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</si>
  <si>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</si>
  <si>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</si>
  <si>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</si>
  <si>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</si>
  <si>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</si>
  <si>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</si>
  <si>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</si>
  <si>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</si>
  <si>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</si>
  <si>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</si>
  <si>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</si>
  <si>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</si>
  <si>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</si>
  <si>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</si>
  <si>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</si>
  <si>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</si>
  <si>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</si>
  <si>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</si>
  <si>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</si>
  <si>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</si>
  <si>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</si>
  <si>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</si>
  <si>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</si>
  <si>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</si>
  <si>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</si>
  <si>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</si>
  <si>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</si>
  <si>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</si>
  <si>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</si>
  <si>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</si>
  <si>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</si>
  <si>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</si>
  <si>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</si>
  <si>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</si>
  <si>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</si>
  <si>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</si>
  <si>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</si>
  <si>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</si>
  <si>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</si>
  <si>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</si>
  <si>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</si>
  <si>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</si>
  <si>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</si>
  <si>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</si>
  <si>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</si>
  <si>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</si>
  <si>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</si>
  <si>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</si>
  <si>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</si>
  <si>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</si>
  <si>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</si>
  <si>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</si>
  <si>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</si>
  <si>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</si>
  <si>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</si>
  <si>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</si>
  <si>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</si>
  <si>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</si>
  <si>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</si>
  <si>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</si>
  <si>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</si>
  <si>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</si>
  <si>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</si>
  <si>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</si>
  <si>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</si>
  <si>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</si>
  <si>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</si>
  <si>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</si>
  <si>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</si>
  <si>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</si>
  <si>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</si>
  <si>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</si>
  <si>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</si>
  <si>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</si>
  <si>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</si>
  <si>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</si>
  <si>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</si>
  <si>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</si>
  <si>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</si>
  <si>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</si>
  <si>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</si>
  <si>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</si>
  <si>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</si>
  <si>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</si>
  <si>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</si>
  <si>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</si>
  <si>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</si>
  <si>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</si>
  <si>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</si>
  <si>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</si>
  <si>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</si>
  <si>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</si>
  <si>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</si>
  <si>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</si>
  <si>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</si>
  <si>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</si>
  <si>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</si>
  <si>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</si>
  <si>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</si>
  <si>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</si>
  <si>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</si>
  <si>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</si>
  <si>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</si>
  <si>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</si>
  <si>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</si>
  <si>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</si>
  <si>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</si>
  <si>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</si>
  <si>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</si>
  <si>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</si>
  <si>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</si>
  <si>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</si>
  <si>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</si>
  <si>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</si>
  <si>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</si>
  <si>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</si>
  <si>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</si>
  <si>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</si>
  <si>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</si>
  <si>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</si>
  <si>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</si>
  <si>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</si>
  <si>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</si>
  <si>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</si>
  <si>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</si>
  <si>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</si>
  <si>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</si>
  <si>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</si>
  <si>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</si>
  <si>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</si>
  <si>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</si>
  <si>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</si>
  <si>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</si>
  <si>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</si>
  <si>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</si>
  <si>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</si>
  <si>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</si>
  <si>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</si>
  <si>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</si>
  <si>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</si>
  <si>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</si>
  <si>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</si>
  <si>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</si>
  <si>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</si>
  <si>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</si>
  <si>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</si>
  <si>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</si>
  <si>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</si>
  <si>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</si>
  <si>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</si>
  <si>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</si>
  <si>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</si>
  <si>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</si>
  <si>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</si>
  <si>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</si>
  <si>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</si>
  <si>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</si>
  <si>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</si>
  <si>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</si>
  <si>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</si>
  <si>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</si>
  <si>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</si>
  <si>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</si>
  <si>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</si>
  <si>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</si>
  <si>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</si>
  <si>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</si>
  <si>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</si>
  <si>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</si>
  <si>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</si>
  <si>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</si>
  <si>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</si>
  <si>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</si>
  <si>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</si>
  <si>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</si>
  <si>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</si>
  <si>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</si>
  <si>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</si>
  <si>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</si>
  <si>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</si>
  <si>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</si>
  <si>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</si>
  <si>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</si>
  <si>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</si>
  <si>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</si>
  <si>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</si>
  <si>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</si>
  <si>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</si>
  <si>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</si>
  <si>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</si>
  <si>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</si>
  <si>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</si>
  <si>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</si>
  <si>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</si>
  <si>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</si>
  <si>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</si>
  <si>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</si>
  <si>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</si>
  <si>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</si>
  <si>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</si>
  <si>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</si>
  <si>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</si>
  <si>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</si>
  <si>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</si>
  <si>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</si>
  <si>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</si>
  <si>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</si>
  <si>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</si>
  <si>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</si>
  <si>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</si>
  <si>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</si>
  <si>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</si>
  <si>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</si>
  <si>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</si>
  <si>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</si>
  <si>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</si>
  <si>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</si>
  <si>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</si>
  <si>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</si>
  <si>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</si>
  <si>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</si>
  <si>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</si>
  <si>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</si>
  <si>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</si>
  <si>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</si>
  <si>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</si>
  <si>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</si>
  <si>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</si>
  <si>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</si>
  <si>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</si>
  <si>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</si>
  <si>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</si>
  <si>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</si>
  <si>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</si>
  <si>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</si>
  <si>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</si>
  <si>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</si>
  <si>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</si>
  <si>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</si>
  <si>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</si>
  <si>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</si>
  <si>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</si>
  <si>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</si>
  <si>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</si>
  <si>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</si>
  <si>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</si>
  <si>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</si>
  <si>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</si>
  <si>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</si>
  <si>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</si>
  <si>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</si>
  <si>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</si>
  <si>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</si>
  <si>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</si>
  <si>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</si>
  <si>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</si>
  <si>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</si>
  <si>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</si>
  <si>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</si>
  <si>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</si>
  <si>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</si>
  <si>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</si>
  <si>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</si>
  <si>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</si>
  <si>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</si>
  <si>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</si>
  <si>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</si>
  <si>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</si>
  <si>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</si>
  <si>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</si>
  <si>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</si>
  <si>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</si>
  <si>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</si>
  <si>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</si>
  <si>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</si>
  <si>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</si>
  <si>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</si>
  <si>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</si>
  <si>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</si>
  <si>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</si>
  <si>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</si>
  <si>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</si>
  <si>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</si>
  <si>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</si>
  <si>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</si>
  <si>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</si>
  <si>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</si>
  <si>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</si>
  <si>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</si>
  <si>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</si>
  <si>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</si>
  <si>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</si>
  <si>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</si>
  <si>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</si>
  <si>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</si>
  <si>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</si>
  <si>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</si>
  <si>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</si>
  <si>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</si>
  <si>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</si>
  <si>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</si>
  <si>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</si>
  <si>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</si>
  <si>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</si>
  <si>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</si>
  <si>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</si>
  <si>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</si>
  <si>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</si>
  <si>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</si>
  <si>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</si>
  <si>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</si>
  <si>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</si>
  <si>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</si>
  <si>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</si>
  <si>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</si>
  <si>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</si>
  <si>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</si>
  <si>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</si>
  <si>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</si>
  <si>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</si>
  <si>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</si>
  <si>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</si>
  <si>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</si>
  <si>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</si>
  <si>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</si>
  <si>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</si>
  <si>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</si>
  <si>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</si>
  <si>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</si>
  <si>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</si>
  <si>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</si>
  <si>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</si>
  <si>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</si>
  <si>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</si>
  <si>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</si>
  <si>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</si>
  <si>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</si>
  <si>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</si>
  <si>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</si>
  <si>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</si>
  <si>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</si>
  <si>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</si>
  <si>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</si>
  <si>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</si>
  <si>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</si>
  <si>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</si>
  <si>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</si>
  <si>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</si>
  <si>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</si>
  <si>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</si>
  <si>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</si>
  <si>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</si>
  <si>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</si>
  <si>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</si>
  <si>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</si>
  <si>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</si>
  <si>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</si>
  <si>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</si>
  <si>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</si>
  <si>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</si>
  <si>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</si>
  <si>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</si>
  <si>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</si>
  <si>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</si>
  <si>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</si>
  <si>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</si>
  <si>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</si>
  <si>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</si>
  <si>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</si>
  <si>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</si>
  <si>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</si>
  <si>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</si>
  <si>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</si>
  <si>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</si>
  <si>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</si>
  <si>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</si>
  <si>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</si>
  <si>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</si>
  <si>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</si>
  <si>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</si>
  <si>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</si>
  <si>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</si>
  <si>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</si>
  <si>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</si>
  <si>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</si>
  <si>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</si>
  <si>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</si>
  <si>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</si>
  <si>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</si>
  <si>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</si>
  <si>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</si>
  <si>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</si>
  <si>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</si>
  <si>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</si>
  <si>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</si>
  <si>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</si>
  <si>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</si>
  <si>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</si>
  <si>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</si>
  <si>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</si>
  <si>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</si>
  <si>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</si>
  <si>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</si>
  <si>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</si>
  <si>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</si>
  <si>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</si>
  <si>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</si>
  <si>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</si>
  <si>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</si>
  <si>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</si>
  <si>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</si>
  <si>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</si>
  <si>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</si>
  <si>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</si>
  <si>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</si>
  <si>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</si>
  <si>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</si>
  <si>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</si>
  <si>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</si>
  <si>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</si>
  <si>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</si>
  <si>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</si>
  <si>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</si>
  <si>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</si>
  <si>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</si>
  <si>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</si>
  <si>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</si>
  <si>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</si>
  <si>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</si>
  <si>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</si>
  <si>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</si>
  <si>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</si>
  <si>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</si>
  <si>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</si>
  <si>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</si>
  <si>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</si>
  <si>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</si>
  <si>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</si>
  <si>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</si>
  <si>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</si>
  <si>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</si>
  <si>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</si>
  <si>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</si>
  <si>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</si>
  <si>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</si>
  <si>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</si>
  <si>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</si>
  <si>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</si>
  <si>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</si>
  <si>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</si>
  <si>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</si>
  <si>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</si>
  <si>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</si>
  <si>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</si>
  <si>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</si>
  <si>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</si>
  <si>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</si>
  <si>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</si>
  <si>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</si>
  <si>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</si>
  <si>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</si>
  <si>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</si>
  <si>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</si>
  <si>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</si>
  <si>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</si>
  <si>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</si>
  <si>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</si>
  <si>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</si>
  <si>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</si>
  <si>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</si>
  <si>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</si>
  <si>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</si>
  <si>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</si>
  <si>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</si>
  <si>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</si>
  <si>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</si>
  <si>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</si>
  <si>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</si>
  <si>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</si>
  <si>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</si>
  <si>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</si>
  <si>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</si>
  <si>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</si>
  <si>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</si>
  <si>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</si>
  <si>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</si>
  <si>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</si>
  <si>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</si>
  <si>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</si>
  <si>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</si>
  <si>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</si>
  <si>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</si>
  <si>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</si>
  <si>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</si>
  <si>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</si>
  <si>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</si>
  <si>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</si>
  <si>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</si>
  <si>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</si>
  <si>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</si>
  <si>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</si>
  <si>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</si>
  <si>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</si>
  <si>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</si>
  <si>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</si>
  <si>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</si>
  <si>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</si>
  <si>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</si>
  <si>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</si>
  <si>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</si>
  <si>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</si>
  <si>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</si>
  <si>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</si>
  <si>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</si>
  <si>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</si>
  <si>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</si>
  <si>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</si>
  <si>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</si>
  <si>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</si>
  <si>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</si>
  <si>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</si>
  <si>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</si>
  <si>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</si>
  <si>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</si>
  <si>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</si>
  <si>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</si>
  <si>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</si>
  <si>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</si>
  <si>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</si>
  <si>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</si>
  <si>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</si>
  <si>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</si>
  <si>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</si>
  <si>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</si>
  <si>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</si>
  <si>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</si>
  <si>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</si>
  <si>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</si>
  <si>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</si>
  <si>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</si>
  <si>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</si>
  <si>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</si>
  <si>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</si>
  <si>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</si>
  <si>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</si>
  <si>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</si>
  <si>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</si>
  <si>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</si>
  <si>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</si>
  <si>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</si>
  <si>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</si>
  <si>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</si>
  <si>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</si>
  <si>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</si>
  <si>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</si>
  <si>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</si>
  <si>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</si>
  <si>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</si>
  <si>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</si>
  <si>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</si>
  <si>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</si>
  <si>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</si>
  <si>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</si>
  <si>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</si>
  <si>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</si>
  <si>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</si>
  <si>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</si>
  <si>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</si>
  <si>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</si>
  <si>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</si>
  <si>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</si>
  <si>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</si>
  <si>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</si>
  <si>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</si>
  <si>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</si>
  <si>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</si>
  <si>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</si>
  <si>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</si>
  <si>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</si>
  <si>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</si>
  <si>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</si>
  <si>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</si>
  <si>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</si>
  <si>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</si>
  <si>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</si>
  <si>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</si>
  <si>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</si>
  <si>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</si>
  <si>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</si>
  <si>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</si>
  <si>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</si>
  <si>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</si>
  <si>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</si>
  <si>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</si>
  <si>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</si>
  <si>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</si>
  <si>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</si>
  <si>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</si>
  <si>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</si>
  <si>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</si>
  <si>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</si>
  <si>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</si>
  <si>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</si>
  <si>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</si>
  <si>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</si>
  <si>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</si>
  <si>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</si>
  <si>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</si>
  <si>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</si>
  <si>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</si>
  <si>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</si>
  <si>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</si>
  <si>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</si>
  <si>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</si>
  <si>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</si>
  <si>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</si>
  <si>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</si>
  <si>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</si>
  <si>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</si>
  <si>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</si>
  <si>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</si>
  <si>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</si>
  <si>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</si>
  <si>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</si>
  <si>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</si>
  <si>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</si>
  <si>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</si>
  <si>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</si>
  <si>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</si>
  <si>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</si>
  <si>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</si>
  <si>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</si>
  <si>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</si>
  <si>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</si>
  <si>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</si>
  <si>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</si>
  <si>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</si>
  <si>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</si>
  <si>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</si>
  <si>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</si>
  <si>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</si>
  <si>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</si>
  <si>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</si>
  <si>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</si>
  <si>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</si>
  <si>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</si>
  <si>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</si>
  <si>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</si>
  <si>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</si>
  <si>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</si>
  <si>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</si>
  <si>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</si>
  <si>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</si>
  <si>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</si>
  <si>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</si>
  <si>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</si>
  <si>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</si>
  <si>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</si>
  <si>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</si>
  <si>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</si>
  <si>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</si>
  <si>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</si>
  <si>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</si>
  <si>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</si>
  <si>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</si>
  <si>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</si>
  <si>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</si>
  <si>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</si>
  <si>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</si>
  <si>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</si>
  <si>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</si>
  <si>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</si>
  <si>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</si>
  <si>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</si>
  <si>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</si>
  <si>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</si>
  <si>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</si>
  <si>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</si>
  <si>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</si>
  <si>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</si>
  <si>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</si>
  <si>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</si>
  <si>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</si>
  <si>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</si>
  <si>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</si>
  <si>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</si>
  <si>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</si>
  <si>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</si>
  <si>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</si>
  <si>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</si>
  <si>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</si>
  <si>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</si>
  <si>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</si>
  <si>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</si>
  <si>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</si>
  <si>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</si>
  <si>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</si>
  <si>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</si>
  <si>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</si>
  <si>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</si>
  <si>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</si>
  <si>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</si>
  <si>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</si>
  <si>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</si>
  <si>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</si>
  <si>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</si>
  <si>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</si>
  <si>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</si>
  <si>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</si>
  <si>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</si>
  <si>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</si>
  <si>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</si>
  <si>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</si>
  <si>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</si>
  <si>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</si>
  <si>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</si>
  <si>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</si>
  <si>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</si>
  <si>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</si>
  <si>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</si>
  <si>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</si>
  <si>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</si>
  <si>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</si>
  <si>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</si>
  <si>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</si>
  <si>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</si>
  <si>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</si>
  <si>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</si>
  <si>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</si>
  <si>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</si>
  <si>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</si>
  <si>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</si>
  <si>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</si>
  <si>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</si>
  <si>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</si>
  <si>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</si>
  <si>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</si>
  <si>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</si>
  <si>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</si>
  <si>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</si>
  <si>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</si>
  <si>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</si>
  <si>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</si>
  <si>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</si>
  <si>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</si>
  <si>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</si>
  <si>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</si>
  <si>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</si>
  <si>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</si>
  <si>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</si>
  <si>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</si>
  <si>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</si>
  <si>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</si>
  <si>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</si>
  <si>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</si>
  <si>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</si>
  <si>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</si>
  <si>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</si>
  <si>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</si>
  <si>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</si>
  <si>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</si>
  <si>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</si>
  <si>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</si>
  <si>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</si>
  <si>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</si>
  <si>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</si>
  <si>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</si>
  <si>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</si>
  <si>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</si>
  <si>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</si>
  <si>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</si>
  <si>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</si>
  <si>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</si>
  <si>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</si>
  <si>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</si>
  <si>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</si>
  <si>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</si>
  <si>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</si>
  <si>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</si>
  <si>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</si>
  <si>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</si>
  <si>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</si>
  <si>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</si>
  <si>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</si>
  <si>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</si>
  <si>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</si>
  <si>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</si>
  <si>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</si>
  <si>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</si>
  <si>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</si>
  <si>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</si>
  <si>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</si>
  <si>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</si>
  <si>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</si>
  <si>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</si>
  <si>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</si>
  <si>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</si>
  <si>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</si>
  <si>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</si>
  <si>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</si>
  <si>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</si>
  <si>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</si>
  <si>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</si>
  <si>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</si>
  <si>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</si>
  <si>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</si>
  <si>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</si>
  <si>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</si>
  <si>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</si>
  <si>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</si>
  <si>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</si>
  <si>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</si>
  <si>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</si>
  <si>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</si>
  <si>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</si>
  <si>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</si>
  <si>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</si>
  <si>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</si>
  <si>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</si>
  <si>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</si>
  <si>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</si>
  <si>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</si>
  <si>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</si>
  <si>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</si>
  <si>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</si>
  <si>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</si>
  <si>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</si>
  <si>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</si>
  <si>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</si>
  <si>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</si>
  <si>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</si>
  <si>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</si>
  <si>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</si>
  <si>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</si>
  <si>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</si>
  <si>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</si>
  <si>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</si>
  <si>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</si>
  <si>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</si>
  <si>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</si>
  <si>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</si>
  <si>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</si>
  <si>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</si>
  <si>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</si>
  <si>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</si>
  <si>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</si>
  <si>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</si>
  <si>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</si>
  <si>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</si>
  <si>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</si>
  <si>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</si>
  <si>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</si>
  <si>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</si>
  <si>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</si>
  <si>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</si>
  <si>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</si>
  <si>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</si>
  <si>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</si>
  <si>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</si>
  <si>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</si>
  <si>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</si>
  <si>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</si>
  <si>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</si>
  <si>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</si>
  <si>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</si>
  <si>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</si>
  <si>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</si>
  <si>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</si>
  <si>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</si>
  <si>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</si>
  <si>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</si>
  <si>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</si>
  <si>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</si>
  <si>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</si>
  <si>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</si>
  <si>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</si>
  <si>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</si>
  <si>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</si>
  <si>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</si>
  <si>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</si>
  <si>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</si>
  <si>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</si>
  <si>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</si>
  <si>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</si>
  <si>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</si>
  <si>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</si>
  <si>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</si>
  <si>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</si>
  <si>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</si>
  <si>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</si>
  <si>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</si>
  <si>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</si>
  <si>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</si>
  <si>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</si>
  <si>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</si>
  <si>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</si>
  <si>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</si>
  <si>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</si>
  <si>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</si>
  <si>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</si>
  <si>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</si>
  <si>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</si>
  <si>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</si>
  <si>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</si>
  <si>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</si>
  <si>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</si>
  <si>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</si>
  <si>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</si>
  <si>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</si>
  <si>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</si>
  <si>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</si>
  <si>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</si>
  <si>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</si>
  <si>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</si>
  <si>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</si>
  <si>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</si>
  <si>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</si>
  <si>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</si>
  <si>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</si>
  <si>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</si>
  <si>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</si>
  <si>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</si>
  <si>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</si>
  <si>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</si>
  <si>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</si>
  <si>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</si>
  <si>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</si>
  <si>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</si>
  <si>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</si>
  <si>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</si>
  <si>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</si>
  <si>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</si>
  <si>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</si>
  <si>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</si>
  <si>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</si>
  <si>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</si>
  <si>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</si>
  <si>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</si>
  <si>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</si>
  <si>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</si>
  <si>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</si>
  <si>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</si>
  <si>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</si>
  <si>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</si>
  <si>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</si>
  <si>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</si>
  <si>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</si>
  <si>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</si>
  <si>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</si>
  <si>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</si>
  <si>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</si>
  <si>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</si>
  <si>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</si>
  <si>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</si>
  <si>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</si>
  <si>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</si>
  <si>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</si>
  <si>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</si>
  <si>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</si>
  <si>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</si>
  <si>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</si>
  <si>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</si>
  <si>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</si>
  <si>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</si>
  <si>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</si>
  <si>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</si>
  <si>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</si>
  <si>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</si>
  <si>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</si>
  <si>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</si>
  <si>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</si>
  <si>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</si>
  <si>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</si>
  <si>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</si>
  <si>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</si>
  <si>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</si>
  <si>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</si>
  <si>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</si>
  <si>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</si>
  <si>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</si>
  <si>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</si>
  <si>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</si>
  <si>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</si>
  <si>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</si>
  <si>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</si>
  <si>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</si>
  <si>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</si>
  <si>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</si>
  <si>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</si>
  <si>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</si>
  <si>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</si>
  <si>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</si>
  <si>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</si>
  <si>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</si>
  <si>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</si>
  <si>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</si>
  <si>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</si>
  <si>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</si>
  <si>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</si>
  <si>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</si>
  <si>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</si>
  <si>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</si>
  <si>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</si>
  <si>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</si>
  <si>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</si>
  <si>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</si>
  <si>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</si>
  <si>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</si>
  <si>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</si>
  <si>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</si>
  <si>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</si>
  <si>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</si>
  <si>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</si>
  <si>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</si>
  <si>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</si>
  <si>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</si>
  <si>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</si>
  <si>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</si>
  <si>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</si>
  <si>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</si>
  <si>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</si>
  <si>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</si>
  <si>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</si>
  <si>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</si>
  <si>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</si>
  <si>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</si>
  <si>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</si>
  <si>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</si>
  <si>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</si>
  <si>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</si>
  <si>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</si>
  <si>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</si>
  <si>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</si>
  <si>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</si>
  <si>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</si>
  <si>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</si>
  <si>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</si>
  <si>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</si>
  <si>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</si>
  <si>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</si>
  <si>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</si>
  <si>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</si>
  <si>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</si>
  <si>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</si>
  <si>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</si>
  <si>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</si>
  <si>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</si>
  <si>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</si>
  <si>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</si>
  <si>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</si>
  <si>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</si>
  <si>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</si>
  <si>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</si>
  <si>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</si>
  <si>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</si>
  <si>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</si>
  <si>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</si>
  <si>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</si>
  <si>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</si>
  <si>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</si>
  <si>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</si>
  <si>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</si>
  <si>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</si>
  <si>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</si>
  <si>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</si>
  <si>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</si>
  <si>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</si>
  <si>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</si>
  <si>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</si>
  <si>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</si>
  <si>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</si>
  <si>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</si>
  <si>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</si>
  <si>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</si>
  <si>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</si>
  <si>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</si>
  <si>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</si>
  <si>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</si>
  <si>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</si>
  <si>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</si>
  <si>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</si>
  <si>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</si>
  <si>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</si>
  <si>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</si>
  <si>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</si>
  <si>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</si>
  <si>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</si>
  <si>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</si>
  <si>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</si>
  <si>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</si>
  <si>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</si>
  <si>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</si>
  <si>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</si>
  <si>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</si>
  <si>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</si>
  <si>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</si>
  <si>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</si>
  <si>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</si>
  <si>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</si>
  <si>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</si>
  <si>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</si>
  <si>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</si>
  <si>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</si>
  <si>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</si>
  <si>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</si>
  <si>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</si>
  <si>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</si>
  <si>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</si>
  <si>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</si>
  <si>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</si>
  <si>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</si>
  <si>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</si>
  <si>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</si>
  <si>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</si>
  <si>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</si>
  <si>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</si>
  <si>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</si>
  <si>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</si>
  <si>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</si>
  <si>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</si>
  <si>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</si>
  <si>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</si>
  <si>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</si>
  <si>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</si>
  <si>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</si>
  <si>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</si>
  <si>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</si>
  <si>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</si>
  <si>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</si>
  <si>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</si>
  <si>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</si>
  <si>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</si>
  <si>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</si>
  <si>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</si>
  <si>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</si>
  <si>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</si>
  <si>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</si>
  <si>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</si>
  <si>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</si>
  <si>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</si>
  <si>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</si>
  <si>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</si>
  <si>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</si>
  <si>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</si>
  <si>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</si>
  <si>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</si>
  <si>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</si>
  <si>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</si>
  <si>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</si>
  <si>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</si>
  <si>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</si>
  <si>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</si>
  <si>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</si>
  <si>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</si>
  <si>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</si>
  <si>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</si>
  <si>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</si>
  <si>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</si>
  <si>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</si>
  <si>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</si>
  <si>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</si>
  <si>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</si>
  <si>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</si>
  <si>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</si>
  <si>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</si>
  <si>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</si>
  <si>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</si>
  <si>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</si>
  <si>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</si>
  <si>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</si>
  <si>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</si>
  <si>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</si>
  <si>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</si>
  <si>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</si>
  <si>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</si>
  <si>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</si>
  <si>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</si>
  <si>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</si>
  <si>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</si>
  <si>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</si>
  <si>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</si>
  <si>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</si>
  <si>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</si>
  <si>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</si>
  <si>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</si>
  <si>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</si>
  <si>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</si>
  <si>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</si>
  <si>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</si>
  <si>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</si>
  <si>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</si>
  <si>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</si>
  <si>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</si>
  <si>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</si>
  <si>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</si>
  <si>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</si>
  <si>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</si>
  <si>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</si>
  <si>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</si>
  <si>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</si>
  <si>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</si>
  <si>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</si>
  <si>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</si>
  <si>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</si>
  <si>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</si>
  <si>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</si>
  <si>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</si>
  <si>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</si>
  <si>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</si>
  <si>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</si>
  <si>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</si>
  <si>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</si>
  <si>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</si>
  <si>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</si>
  <si>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</si>
  <si>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</si>
  <si>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</si>
  <si>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</si>
  <si>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</si>
  <si>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</si>
  <si>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</si>
  <si>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</si>
  <si>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</si>
  <si>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</si>
  <si>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</si>
  <si>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</si>
  <si>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</si>
  <si>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</si>
  <si>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</si>
  <si>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</si>
  <si>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</si>
  <si>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</si>
  <si>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</si>
  <si>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</si>
  <si>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</si>
  <si>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</si>
  <si>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</si>
  <si>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</si>
  <si>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</si>
  <si>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</si>
  <si>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</si>
  <si>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</si>
  <si>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</si>
  <si>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</si>
  <si>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</si>
  <si>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</si>
  <si>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</si>
  <si>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</si>
  <si>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</si>
  <si>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</si>
  <si>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</si>
  <si>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</si>
  <si>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</si>
  <si>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</si>
  <si>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</si>
  <si>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</si>
  <si>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</si>
  <si>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</si>
  <si>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</si>
  <si>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</si>
  <si>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</si>
  <si>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</si>
  <si>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</si>
  <si>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</si>
  <si>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</si>
  <si>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</si>
  <si>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</si>
  <si>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</si>
  <si>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</si>
  <si>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</si>
  <si>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</si>
  <si>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</si>
  <si>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</si>
  <si>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</si>
  <si>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</si>
  <si>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</si>
  <si>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</si>
  <si>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</si>
  <si>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</si>
  <si>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</si>
  <si>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</si>
  <si>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</si>
  <si>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</si>
  <si>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</si>
  <si>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</si>
  <si>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</si>
  <si>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</si>
  <si>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</si>
  <si>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</si>
  <si>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</si>
  <si>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</si>
  <si>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</si>
  <si>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</si>
  <si>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</si>
  <si>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</si>
  <si>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</si>
  <si>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</si>
  <si>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</si>
  <si>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</si>
  <si>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</si>
  <si>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</si>
  <si>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</si>
  <si>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</si>
  <si>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</si>
  <si>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</si>
  <si>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</si>
  <si>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</si>
  <si>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</si>
  <si>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</si>
  <si>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</si>
  <si>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</si>
  <si>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</si>
  <si>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</si>
  <si>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</si>
  <si>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</si>
  <si>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</si>
  <si>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</si>
  <si>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</si>
  <si>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</si>
  <si>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</si>
  <si>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</si>
  <si>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</si>
  <si>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</si>
  <si>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</si>
  <si>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</si>
  <si>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</si>
  <si>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</si>
  <si>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</si>
  <si>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</si>
  <si>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</si>
  <si>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</si>
  <si>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</si>
  <si>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</si>
  <si>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</si>
  <si>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</si>
  <si>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</si>
  <si>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</si>
  <si>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</si>
  <si>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</si>
  <si>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</si>
  <si>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</si>
  <si>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</si>
  <si>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</si>
  <si>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</si>
  <si>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</si>
  <si>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</si>
  <si>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</si>
  <si>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</si>
  <si>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</si>
  <si>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</si>
  <si>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</si>
  <si>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</si>
  <si>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</si>
  <si>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</si>
  <si>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</si>
  <si>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</si>
  <si>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</si>
  <si>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</si>
  <si>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</si>
  <si>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</si>
  <si>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</si>
  <si>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</si>
  <si>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</si>
  <si>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</si>
  <si>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</si>
  <si>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</si>
  <si>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</si>
  <si>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</si>
  <si>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</si>
  <si>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</si>
  <si>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</si>
  <si>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</si>
  <si>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</si>
  <si>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</si>
  <si>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</si>
  <si>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</si>
  <si>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</si>
  <si>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</si>
  <si>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</si>
  <si>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</si>
  <si>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</si>
  <si>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</si>
  <si>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</si>
  <si>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</si>
  <si>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</si>
  <si>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</si>
  <si>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</si>
  <si>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</si>
  <si>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</si>
  <si>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</si>
  <si>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</si>
  <si>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</si>
  <si>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</si>
  <si>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</si>
  <si>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</si>
  <si>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</si>
  <si>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</si>
  <si>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</si>
  <si>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</si>
  <si>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</si>
  <si>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</si>
  <si>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</si>
  <si>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</si>
  <si>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</si>
  <si>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</si>
  <si>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</si>
  <si>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</si>
  <si>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</si>
  <si>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</si>
  <si>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</si>
  <si>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</si>
  <si>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</si>
  <si>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</si>
  <si>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</si>
  <si>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</si>
  <si>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</si>
  <si>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</si>
  <si>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</si>
  <si>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</si>
  <si>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</si>
  <si>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</si>
  <si>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</si>
  <si>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</si>
  <si>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</si>
  <si>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</si>
  <si>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</si>
  <si>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</si>
  <si>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</si>
  <si>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</si>
  <si>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</si>
  <si>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</si>
  <si>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</si>
  <si>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</si>
  <si>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</si>
  <si>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</si>
  <si>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</si>
  <si>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</si>
  <si>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</si>
  <si>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</si>
  <si>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</si>
  <si>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</si>
  <si>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</si>
  <si>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</si>
  <si>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</si>
  <si>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</si>
  <si>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</si>
  <si>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</si>
  <si>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</si>
  <si>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</si>
  <si>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</si>
  <si>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</si>
  <si>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</si>
  <si>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</si>
  <si>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</si>
  <si>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</si>
  <si>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</si>
  <si>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</si>
  <si>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</si>
  <si>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</si>
  <si>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</si>
  <si>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</si>
  <si>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</si>
  <si>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</si>
  <si>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</si>
  <si>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</si>
  <si>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</si>
  <si>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</si>
  <si>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</si>
  <si>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</si>
  <si>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</si>
  <si>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</si>
  <si>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</si>
  <si>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</si>
  <si>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</si>
  <si>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</si>
  <si>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</si>
  <si>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</si>
  <si>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</si>
  <si>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</si>
  <si>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</si>
  <si>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</si>
  <si>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</si>
  <si>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</si>
  <si>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</si>
  <si>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</si>
  <si>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</si>
  <si>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</si>
  <si>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</si>
  <si>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</si>
  <si>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</si>
  <si>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</si>
  <si>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</si>
  <si>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</si>
  <si>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</si>
  <si>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</si>
  <si>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</si>
  <si>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</si>
  <si>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</si>
  <si>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</si>
  <si>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</si>
  <si>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</si>
  <si>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</si>
  <si>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</si>
  <si>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</si>
  <si>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</si>
  <si>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</si>
  <si>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</si>
  <si>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</si>
  <si>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</si>
  <si>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</si>
  <si>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</si>
  <si>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</si>
  <si>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</si>
  <si>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</si>
  <si>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</si>
  <si>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</si>
  <si>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</si>
  <si>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</si>
  <si>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</si>
  <si>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</si>
  <si>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</si>
  <si>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</si>
  <si>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</si>
  <si>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</si>
  <si>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</si>
  <si>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</si>
  <si>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</si>
  <si>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</si>
  <si>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</si>
  <si>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</si>
  <si>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</si>
  <si>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</si>
  <si>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</si>
  <si>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</si>
  <si>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</si>
  <si>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</si>
  <si>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</si>
  <si>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</si>
  <si>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</si>
  <si>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</si>
  <si>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</si>
  <si>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</si>
  <si>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</si>
  <si>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</si>
  <si>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</si>
  <si>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</si>
  <si>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</si>
  <si>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</si>
  <si>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</si>
  <si>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</si>
  <si>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</si>
  <si>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</si>
  <si>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</si>
  <si>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</si>
  <si>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</si>
  <si>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</si>
  <si>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</si>
  <si>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</si>
  <si>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</si>
  <si>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</si>
  <si>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</si>
  <si>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</si>
  <si>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</si>
  <si>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</si>
  <si>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</si>
  <si>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</si>
  <si>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</si>
  <si>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</si>
  <si>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</si>
  <si>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</si>
  <si>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</si>
  <si>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</si>
  <si>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</si>
  <si>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</si>
  <si>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</si>
  <si>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</si>
  <si>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</si>
  <si>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</si>
  <si>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</si>
  <si>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</si>
  <si>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</si>
  <si>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</si>
  <si>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</si>
  <si>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</si>
  <si>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</si>
  <si>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</si>
  <si>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</si>
  <si>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</si>
  <si>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</si>
  <si>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</si>
  <si>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</si>
  <si>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</si>
  <si>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</si>
  <si>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</si>
  <si>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</si>
  <si>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</si>
  <si>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</si>
  <si>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</si>
  <si>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</si>
  <si>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</si>
  <si>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</si>
  <si>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</si>
  <si>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</si>
  <si>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</si>
  <si>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</si>
  <si>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</si>
  <si>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</si>
  <si>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</si>
  <si>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</si>
  <si>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</si>
  <si>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</si>
  <si>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</si>
  <si>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</si>
  <si>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</si>
  <si>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</si>
  <si>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</si>
  <si>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</si>
  <si>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</si>
  <si>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</si>
  <si>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</si>
  <si>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</si>
  <si>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</si>
  <si>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</si>
  <si>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</si>
  <si>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</si>
  <si>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</si>
  <si>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</si>
  <si>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</si>
  <si>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</si>
  <si>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</si>
  <si>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</si>
  <si>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</si>
  <si>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</si>
  <si>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</si>
  <si>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</si>
  <si>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</si>
  <si>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</si>
  <si>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</si>
  <si>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</si>
  <si>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</si>
  <si>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</si>
  <si>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</si>
  <si>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</si>
  <si>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</si>
  <si>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</si>
  <si>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</si>
  <si>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</si>
  <si>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</si>
  <si>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</si>
  <si>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</si>
  <si>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</si>
  <si>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</si>
  <si>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</si>
  <si>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</si>
  <si>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</si>
  <si>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</si>
  <si>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</si>
  <si>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</si>
  <si>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</si>
  <si>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</si>
  <si>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</si>
  <si>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</si>
  <si>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</si>
  <si>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</si>
  <si>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</si>
  <si>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</si>
  <si>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</si>
  <si>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</si>
  <si>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</si>
  <si>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</si>
  <si>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</si>
  <si>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</si>
  <si>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</si>
  <si>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</si>
  <si>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</si>
  <si>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</si>
  <si>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</si>
  <si>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</si>
  <si>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</si>
  <si>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</si>
  <si>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</si>
  <si>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</si>
  <si>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</si>
  <si>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</si>
  <si>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</si>
  <si>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</si>
  <si>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</si>
  <si>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</si>
  <si>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</si>
  <si>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</si>
  <si>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</si>
  <si>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</si>
  <si>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</si>
  <si>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</si>
  <si>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</si>
  <si>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</si>
  <si>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</si>
  <si>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</si>
  <si>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</si>
  <si>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</si>
  <si>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</si>
  <si>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</si>
  <si>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</si>
  <si>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</si>
  <si>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</si>
  <si>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</si>
  <si>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</si>
  <si>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</si>
  <si>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</si>
  <si>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</si>
  <si>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</si>
  <si>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</si>
  <si>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</si>
  <si>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</si>
  <si>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</si>
  <si>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</si>
  <si>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</si>
  <si>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</si>
  <si>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</si>
  <si>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</si>
  <si>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</si>
  <si>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</si>
  <si>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</si>
  <si>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</si>
  <si>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</si>
  <si>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</si>
  <si>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</si>
  <si>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</si>
  <si>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</si>
  <si>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</si>
  <si>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</si>
  <si>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</si>
  <si>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</si>
  <si>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</si>
  <si>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</si>
  <si>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</si>
  <si>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</si>
  <si>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</si>
  <si>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</si>
  <si>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</si>
  <si>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</si>
  <si>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</si>
  <si>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</si>
  <si>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</si>
  <si>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</si>
  <si>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</si>
  <si>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</si>
  <si>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</si>
  <si>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</si>
  <si>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</si>
  <si>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</si>
  <si>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</si>
  <si>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</si>
  <si>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</si>
  <si>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</si>
  <si>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</si>
  <si>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</si>
  <si>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</si>
  <si>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</si>
  <si>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</si>
  <si>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</si>
  <si>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</si>
  <si>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</si>
  <si>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</si>
  <si>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</si>
  <si>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</si>
  <si>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</si>
  <si>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</si>
  <si>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</si>
  <si>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</si>
  <si>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</si>
  <si>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</si>
  <si>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</si>
  <si>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</si>
  <si>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</si>
  <si>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</si>
  <si>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</si>
  <si>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</si>
  <si>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</si>
  <si>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</si>
  <si>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</si>
  <si>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</si>
  <si>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</si>
  <si>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</si>
  <si>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</si>
  <si>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</si>
  <si>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</si>
  <si>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</si>
  <si>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</si>
  <si>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</si>
  <si>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</si>
  <si>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</si>
  <si>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</si>
  <si>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</si>
  <si>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</si>
  <si>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</si>
  <si>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</si>
  <si>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</si>
  <si>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</si>
  <si>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</si>
  <si>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</si>
  <si>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</si>
  <si>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</si>
  <si>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</si>
  <si>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</si>
  <si>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</si>
  <si>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</si>
  <si>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</si>
  <si>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</si>
  <si>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</si>
  <si>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</si>
  <si>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</si>
  <si>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</si>
  <si>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</si>
  <si>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</si>
  <si>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</si>
  <si>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</si>
  <si>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</si>
  <si>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</si>
  <si>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</si>
  <si>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</si>
  <si>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</si>
  <si>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</si>
  <si>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</si>
  <si>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</si>
  <si>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</si>
  <si>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</si>
  <si>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</si>
  <si>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</si>
  <si>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</si>
  <si>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</si>
  <si>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</si>
  <si>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</si>
  <si>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</si>
  <si>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</si>
  <si>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</si>
  <si>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</si>
  <si>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</si>
  <si>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</si>
  <si>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</si>
  <si>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</si>
  <si>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</si>
  <si>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</si>
  <si>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</si>
  <si>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</si>
  <si>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</si>
  <si>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</si>
  <si>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</si>
  <si>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</si>
  <si>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</si>
  <si>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</si>
  <si>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</si>
  <si>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</si>
  <si>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</si>
  <si>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</si>
  <si>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</si>
  <si>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</si>
  <si>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</si>
  <si>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</si>
  <si>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</si>
  <si>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</si>
  <si>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</si>
  <si>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</si>
  <si>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</si>
  <si>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</si>
  <si>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</si>
  <si>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</si>
  <si>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</si>
  <si>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</si>
  <si>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</si>
  <si>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</si>
  <si>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</si>
  <si>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</si>
  <si>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</si>
  <si>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</si>
  <si>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</si>
  <si>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</si>
  <si>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</si>
  <si>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</si>
  <si>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</si>
  <si>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</si>
  <si>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</si>
  <si>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</si>
  <si>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</si>
  <si>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</si>
  <si>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</si>
  <si>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</si>
  <si>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</si>
  <si>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</si>
  <si>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</si>
  <si>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</si>
  <si>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</si>
  <si>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</si>
  <si>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</si>
  <si>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</si>
  <si>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</si>
  <si>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</si>
  <si>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</si>
  <si>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</si>
  <si>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</si>
  <si>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</si>
  <si>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</si>
  <si>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</si>
  <si>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</si>
  <si>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</si>
  <si>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</si>
  <si>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</si>
  <si>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</si>
  <si>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</si>
  <si>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</si>
  <si>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</si>
  <si>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</si>
  <si>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</si>
  <si>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</si>
  <si>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</si>
  <si>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</si>
  <si>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</si>
  <si>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</si>
  <si>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</si>
  <si>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</si>
  <si>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</si>
  <si>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</si>
  <si>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</si>
  <si>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</si>
  <si>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</si>
  <si>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</si>
  <si>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</si>
  <si>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</si>
  <si>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</si>
  <si>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</si>
  <si>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</si>
  <si>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</si>
  <si>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</si>
  <si>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</si>
  <si>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</si>
  <si>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</si>
  <si>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</si>
  <si>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</si>
  <si>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</si>
  <si>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</si>
  <si>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</si>
  <si>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</si>
  <si>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</si>
  <si>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</si>
  <si>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</si>
  <si>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</si>
  <si>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</si>
  <si>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</si>
  <si>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</si>
  <si>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</si>
  <si>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</si>
  <si>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</si>
  <si>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</si>
  <si>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</si>
  <si>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</si>
  <si>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</si>
  <si>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</si>
  <si>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</si>
  <si>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</si>
  <si>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</si>
  <si>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</si>
  <si>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</si>
  <si>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</si>
  <si>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</si>
  <si>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</si>
  <si>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</si>
  <si>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</si>
  <si>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</si>
  <si>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</si>
  <si>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</si>
  <si>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</si>
  <si>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</si>
  <si>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</si>
  <si>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</si>
  <si>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</si>
  <si>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</si>
  <si>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</si>
  <si>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</si>
  <si>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</si>
  <si>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</si>
  <si>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</si>
  <si>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</si>
  <si>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</si>
  <si>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</si>
  <si>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</si>
  <si>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</si>
  <si>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</si>
  <si>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</si>
  <si>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</si>
  <si>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</si>
  <si>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</si>
  <si>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</si>
  <si>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</si>
  <si>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</si>
  <si>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</si>
  <si>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</si>
  <si>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</si>
  <si>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</si>
  <si>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</si>
  <si>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</si>
  <si>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</si>
  <si>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</si>
  <si>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</si>
  <si>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</si>
  <si>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</si>
  <si>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</si>
  <si>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</si>
  <si>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</si>
  <si>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</si>
  <si>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</si>
  <si>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</si>
  <si>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</si>
  <si>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</si>
  <si>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</si>
  <si>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</si>
  <si>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</si>
  <si>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</si>
  <si>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</si>
  <si>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</si>
  <si>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</si>
  <si>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</si>
  <si>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</si>
  <si>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</si>
  <si>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</si>
  <si>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</si>
  <si>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</si>
  <si>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</si>
  <si>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</si>
  <si>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</si>
  <si>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</si>
  <si>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</si>
  <si>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</si>
  <si>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</si>
  <si>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</si>
  <si>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</si>
  <si>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</si>
  <si>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</si>
  <si>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</si>
  <si>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</si>
  <si>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</si>
  <si>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</si>
  <si>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</si>
  <si>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</si>
  <si>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</si>
  <si>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</si>
  <si>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</si>
  <si>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</si>
  <si>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</si>
  <si>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</si>
  <si>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</si>
  <si>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</si>
  <si>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</si>
  <si>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</si>
  <si>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</si>
  <si>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</si>
  <si>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</si>
  <si>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</si>
  <si>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</si>
  <si>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</si>
  <si>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</si>
  <si>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</si>
  <si>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</si>
  <si>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</si>
  <si>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</si>
  <si>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</si>
  <si>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</si>
  <si>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</si>
  <si>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</si>
  <si>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</si>
  <si>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</si>
  <si>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</si>
  <si>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</si>
  <si>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</si>
  <si>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</si>
  <si>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</si>
  <si>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</si>
  <si>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</si>
  <si>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</si>
  <si>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</si>
  <si>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</si>
  <si>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</si>
  <si>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</si>
  <si>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</si>
  <si>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</si>
  <si>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</si>
  <si>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</si>
  <si>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</si>
  <si>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</si>
  <si>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</si>
  <si>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</si>
  <si>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</si>
  <si>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</si>
  <si>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</si>
  <si>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</si>
  <si>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</si>
  <si>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</si>
  <si>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</si>
  <si>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</si>
  <si>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</si>
  <si>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</si>
  <si>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</si>
  <si>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</si>
  <si>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</si>
  <si>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</si>
  <si>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</si>
  <si>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</si>
  <si>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</si>
  <si>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</si>
  <si>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</si>
  <si>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</si>
  <si>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</si>
  <si>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</si>
  <si>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</si>
  <si>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</si>
  <si>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</si>
  <si>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</si>
  <si>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</si>
  <si>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</si>
  <si>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</si>
  <si>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</si>
  <si>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</si>
  <si>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</si>
  <si>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</si>
  <si>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</si>
  <si>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</si>
  <si>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</si>
  <si>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</si>
  <si>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</si>
  <si>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</si>
  <si>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</si>
  <si>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</si>
  <si>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</si>
  <si>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</si>
  <si>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</si>
  <si>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</si>
  <si>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</si>
  <si>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</si>
  <si>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</si>
  <si>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</si>
  <si>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</si>
  <si>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</si>
  <si>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</si>
  <si>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</si>
  <si>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</si>
  <si>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</si>
  <si>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</si>
  <si>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</si>
  <si>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</si>
  <si>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</si>
  <si>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</si>
  <si>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</si>
  <si>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</si>
  <si>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</si>
  <si>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</si>
  <si>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</si>
  <si>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</si>
  <si>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</si>
  <si>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</si>
  <si>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</si>
  <si>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</si>
  <si>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</si>
  <si>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</si>
  <si>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</si>
  <si>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</si>
  <si>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</si>
  <si>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</si>
  <si>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</si>
  <si>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</si>
  <si>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</si>
  <si>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</si>
  <si>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</si>
  <si>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</si>
  <si>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</si>
  <si>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</si>
  <si>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</si>
  <si>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</si>
  <si>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</si>
  <si>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</si>
  <si>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</si>
  <si>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</si>
  <si>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</si>
  <si>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</si>
  <si>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</si>
  <si>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</si>
  <si>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</si>
  <si>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</si>
  <si>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</si>
  <si>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</si>
  <si>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</si>
  <si>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</si>
  <si>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</si>
  <si>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</si>
  <si>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</si>
  <si>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</si>
  <si>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</si>
  <si>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</si>
  <si>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</si>
  <si>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</si>
  <si>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</si>
  <si>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</si>
  <si>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</si>
  <si>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</si>
  <si>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</si>
  <si>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</si>
  <si>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</si>
  <si>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</si>
  <si>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</si>
  <si>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</si>
  <si>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</si>
  <si>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</si>
  <si>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</si>
  <si>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</si>
  <si>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</si>
  <si>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</si>
  <si>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</si>
  <si>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</si>
  <si>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</si>
  <si>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</si>
  <si>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</si>
  <si>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</si>
  <si>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</si>
  <si>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</si>
  <si>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</si>
  <si>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</si>
  <si>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</si>
  <si>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</si>
  <si>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</si>
  <si>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</si>
  <si>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</si>
  <si>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</si>
  <si>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</si>
  <si>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</si>
  <si>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</si>
  <si>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</si>
  <si>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</si>
  <si>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</si>
  <si>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</si>
  <si>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</si>
  <si>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</si>
  <si>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</si>
  <si>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</si>
  <si>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</si>
  <si>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</si>
  <si>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</si>
  <si>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</si>
  <si>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</si>
  <si>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</si>
  <si>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</si>
  <si>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</si>
  <si>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</si>
  <si>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</si>
  <si>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</si>
  <si>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</si>
  <si>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</si>
  <si>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</si>
  <si>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</si>
  <si>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</si>
  <si>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</si>
  <si>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</si>
  <si>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</si>
  <si>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</si>
  <si>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</si>
  <si>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</si>
  <si>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</si>
  <si>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</si>
  <si>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</si>
  <si>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</si>
  <si>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</si>
  <si>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</si>
  <si>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</si>
  <si>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</si>
  <si>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</si>
  <si>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</si>
  <si>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</si>
  <si>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</si>
  <si>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</si>
  <si>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</si>
  <si>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</si>
  <si>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</si>
  <si>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</si>
  <si>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</si>
  <si>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</si>
  <si>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</si>
  <si>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</si>
  <si>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</si>
  <si>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</si>
  <si>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</si>
  <si>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</si>
  <si>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</si>
  <si>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</si>
  <si>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</si>
  <si>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</si>
  <si>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</si>
  <si>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</si>
  <si>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</si>
  <si>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</si>
  <si>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</si>
  <si>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</si>
  <si>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</si>
  <si>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</si>
  <si>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</si>
  <si>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</si>
  <si>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</si>
  <si>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</si>
  <si>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</si>
  <si>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</si>
  <si>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</si>
  <si>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</si>
  <si>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</si>
  <si>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</si>
  <si>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</si>
  <si>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</si>
  <si>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</si>
  <si>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</si>
  <si>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</si>
  <si>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</si>
  <si>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</si>
  <si>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</si>
  <si>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</si>
  <si>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</si>
  <si>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</si>
  <si>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</si>
  <si>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</si>
  <si>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</si>
  <si>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</si>
  <si>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</si>
  <si>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</si>
  <si>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</si>
  <si>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</si>
  <si>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</si>
  <si>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</si>
  <si>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</si>
  <si>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</si>
  <si>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</si>
  <si>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</si>
  <si>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</si>
  <si>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</si>
  <si>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</si>
  <si>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</si>
  <si>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</si>
  <si>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</si>
  <si>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</si>
  <si>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</si>
  <si>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</si>
  <si>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</si>
  <si>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</si>
  <si>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</si>
  <si>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</si>
  <si>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</si>
  <si>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</si>
  <si>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</si>
  <si>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</si>
  <si>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</si>
  <si>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</si>
  <si>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</si>
  <si>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</si>
  <si>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</si>
  <si>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</si>
  <si>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</si>
  <si>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</si>
  <si>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</si>
  <si>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</si>
  <si>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</si>
  <si>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</si>
  <si>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</si>
  <si>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</si>
  <si>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</si>
  <si>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</si>
  <si>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</si>
  <si>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</si>
  <si>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</si>
  <si>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</si>
  <si>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</si>
  <si>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</si>
  <si>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</si>
  <si>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</si>
  <si>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</si>
  <si>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</si>
  <si>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</si>
  <si>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</si>
  <si>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</si>
  <si>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</si>
  <si>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</si>
  <si>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</si>
  <si>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</si>
  <si>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</si>
  <si>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</si>
  <si>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</si>
  <si>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</si>
  <si>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</si>
  <si>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</si>
  <si>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</si>
  <si>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</si>
  <si>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</si>
  <si>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</si>
  <si>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</si>
  <si>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</si>
  <si>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</si>
  <si>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</si>
  <si>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</si>
  <si>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</si>
  <si>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</si>
  <si>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</si>
  <si>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</si>
  <si>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</si>
  <si>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</si>
  <si>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</si>
  <si>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</si>
  <si>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</si>
  <si>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</si>
  <si>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</si>
  <si>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</si>
  <si>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</si>
  <si>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</si>
  <si>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</si>
  <si>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</si>
  <si>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</si>
  <si>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</si>
  <si>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</si>
  <si>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</si>
  <si>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</si>
  <si>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</si>
  <si>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</si>
  <si>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</si>
  <si>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</si>
  <si>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</si>
  <si>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</si>
  <si>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</si>
  <si>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</si>
  <si>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</si>
  <si>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</si>
  <si>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</si>
  <si>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</si>
  <si>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</si>
  <si>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</si>
  <si>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</si>
  <si>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</si>
  <si>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</si>
  <si>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</si>
  <si>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</si>
  <si>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</si>
  <si>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</si>
  <si>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</si>
  <si>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</si>
  <si>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</si>
  <si>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</si>
  <si>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</si>
  <si>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</si>
  <si>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</si>
  <si>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</si>
  <si>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</si>
  <si>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</si>
  <si>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</si>
  <si>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</si>
  <si>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</si>
  <si>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</si>
  <si>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</si>
  <si>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</si>
  <si>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</si>
  <si>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</si>
  <si>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</si>
  <si>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</si>
  <si>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</si>
  <si>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</si>
  <si>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</si>
  <si>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</si>
  <si>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</si>
  <si>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</si>
  <si>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</si>
  <si>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</si>
  <si>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</si>
  <si>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</si>
  <si>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</si>
  <si>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</si>
  <si>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</si>
  <si>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</si>
  <si>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</si>
  <si>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</si>
  <si>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</si>
  <si>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</si>
  <si>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</si>
  <si>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</si>
  <si>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</si>
  <si>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</si>
  <si>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</si>
  <si>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</si>
  <si>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</si>
  <si>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</si>
  <si>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</si>
  <si>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</si>
  <si>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</si>
  <si>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</si>
  <si>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</si>
  <si>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</si>
  <si>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</si>
  <si>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</si>
  <si>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</si>
  <si>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</si>
  <si>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</si>
  <si>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</si>
  <si>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</si>
  <si>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</si>
  <si>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</si>
  <si>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</si>
  <si>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</si>
  <si>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</si>
  <si>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</si>
  <si>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</si>
  <si>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</si>
  <si>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</si>
  <si>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</si>
  <si>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</si>
  <si>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</si>
  <si>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</si>
  <si>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</si>
  <si>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</si>
  <si>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</si>
  <si>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</si>
  <si>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</si>
  <si>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</si>
  <si>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</si>
  <si>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</si>
  <si>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</si>
  <si>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</si>
  <si>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</si>
  <si>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</si>
  <si>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</si>
  <si>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</si>
  <si>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</si>
  <si>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</si>
  <si>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</si>
  <si>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</si>
  <si>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</si>
  <si>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</si>
  <si>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</si>
  <si>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</si>
  <si>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</si>
  <si>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</si>
  <si>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</si>
  <si>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</si>
  <si>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</si>
  <si>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</si>
  <si>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</si>
  <si>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</si>
  <si>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</si>
  <si>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</si>
  <si>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</si>
  <si>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</si>
  <si>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</si>
  <si>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</si>
  <si>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</si>
  <si>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</si>
  <si>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</si>
  <si>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</si>
  <si>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</si>
  <si>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</si>
  <si>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</si>
  <si>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</si>
  <si>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</si>
  <si>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</si>
  <si>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</si>
  <si>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</si>
  <si>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</si>
  <si>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</si>
  <si>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</si>
  <si>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</si>
  <si>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</si>
  <si>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</si>
  <si>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</si>
  <si>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</si>
  <si>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</si>
  <si>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</si>
  <si>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</si>
  <si>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</si>
  <si>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</si>
  <si>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</si>
  <si>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</si>
  <si>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</si>
  <si>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</si>
  <si>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</si>
  <si>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</si>
  <si>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</si>
  <si>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</si>
  <si>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</si>
  <si>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</si>
  <si>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</si>
  <si>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</si>
  <si>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</si>
  <si>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</si>
  <si>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</si>
  <si>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</si>
  <si>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</si>
  <si>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</si>
  <si>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</si>
  <si>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</si>
  <si>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</si>
  <si>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</si>
  <si>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</si>
  <si>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</si>
  <si>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</si>
  <si>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</si>
  <si>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</si>
  <si>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</si>
  <si>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</si>
  <si>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</si>
  <si>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</si>
  <si>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</si>
  <si>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</si>
  <si>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</si>
  <si>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</si>
  <si>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</si>
  <si>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</si>
  <si>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</si>
  <si>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</si>
  <si>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</si>
  <si>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</si>
  <si>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</si>
  <si>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</si>
  <si>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</si>
  <si>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</si>
  <si>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</si>
  <si>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</si>
  <si>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</si>
  <si>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</si>
  <si>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</si>
  <si>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</si>
  <si>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</si>
  <si>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</si>
  <si>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</si>
  <si>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</si>
  <si>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</si>
  <si>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</si>
  <si>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</si>
  <si>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</si>
  <si>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</si>
  <si>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</si>
  <si>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</si>
  <si>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</si>
  <si>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</si>
  <si>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</si>
  <si>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</si>
  <si>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</si>
  <si>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</si>
  <si>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</si>
  <si>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</si>
  <si>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</si>
  <si>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</si>
  <si>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</si>
  <si>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</si>
  <si>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</si>
  <si>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</si>
  <si>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</si>
  <si>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</si>
  <si>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</si>
  <si>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</si>
  <si>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</si>
  <si>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</si>
  <si>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</si>
  <si>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</si>
  <si>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</si>
  <si>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</si>
  <si>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</si>
  <si>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</si>
  <si>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</si>
  <si>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</si>
  <si>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</si>
  <si>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</si>
  <si>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</si>
  <si>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</si>
  <si>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</si>
  <si>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</si>
  <si>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</si>
  <si>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</si>
  <si>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</si>
  <si>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</si>
  <si>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</si>
  <si>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</si>
  <si>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</si>
  <si>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</si>
  <si>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</si>
  <si>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</si>
  <si>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</si>
  <si>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</si>
  <si>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</si>
  <si>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</si>
  <si>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</si>
  <si>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</si>
  <si>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</si>
  <si>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</si>
  <si>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</si>
  <si>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</si>
  <si>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</si>
  <si>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</si>
  <si>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</si>
  <si>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</si>
  <si>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</si>
  <si>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</si>
  <si>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</si>
  <si>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</si>
  <si>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</si>
  <si>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</si>
  <si>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</si>
  <si>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</si>
  <si>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</si>
  <si>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</si>
  <si>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</si>
  <si>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</si>
  <si>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</si>
  <si>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</si>
  <si>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</si>
  <si>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</si>
  <si>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</si>
  <si>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</si>
  <si>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</si>
  <si>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</si>
  <si>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</si>
  <si>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</si>
  <si>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</si>
  <si>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</si>
  <si>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</si>
  <si>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</si>
  <si>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</si>
  <si>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</si>
  <si>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</si>
  <si>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</si>
  <si>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</si>
  <si>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</si>
  <si>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</si>
  <si>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</si>
  <si>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</si>
  <si>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</si>
  <si>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</si>
  <si>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</si>
  <si>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</si>
  <si>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</si>
  <si>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</si>
  <si>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</si>
  <si>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</si>
  <si>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</si>
  <si>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</si>
  <si>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</si>
  <si>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</si>
  <si>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</si>
  <si>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</si>
  <si>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</si>
  <si>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</si>
  <si>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</si>
  <si>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</si>
  <si>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</si>
  <si>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</si>
  <si>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</si>
  <si>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</si>
  <si>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</si>
  <si>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</si>
  <si>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</si>
  <si>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</si>
  <si>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</si>
  <si>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</si>
  <si>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</si>
  <si>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</si>
  <si>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</si>
  <si>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</si>
  <si>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</si>
  <si>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</si>
  <si>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</si>
  <si>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</si>
  <si>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</si>
  <si>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</si>
  <si>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</si>
  <si>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</si>
  <si>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</si>
  <si>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</si>
  <si>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</si>
  <si>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</si>
  <si>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</si>
  <si>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</si>
  <si>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</si>
  <si>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</si>
  <si>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</si>
  <si>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</si>
  <si>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</si>
  <si>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</si>
  <si>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</si>
  <si>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</si>
  <si>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</si>
  <si>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</si>
  <si>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</si>
  <si>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</si>
  <si>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</si>
  <si>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</si>
  <si>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</si>
  <si>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</si>
  <si>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</si>
  <si>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</si>
  <si>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</si>
  <si>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</si>
  <si>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</si>
  <si>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</si>
  <si>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</si>
  <si>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</si>
  <si>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</si>
  <si>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</si>
  <si>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</si>
  <si>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</si>
  <si>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</si>
  <si>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</si>
  <si>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</si>
  <si>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</si>
  <si>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</si>
  <si>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</si>
  <si>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</si>
  <si>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</si>
  <si>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</si>
  <si>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</si>
  <si>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</si>
  <si>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</si>
  <si>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</si>
  <si>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</si>
  <si>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</si>
  <si>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</si>
  <si>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</si>
  <si>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</si>
  <si>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</si>
  <si>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</si>
  <si>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</si>
  <si>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</si>
  <si>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</si>
  <si>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</si>
  <si>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</si>
  <si>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</si>
  <si>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</si>
  <si>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</si>
  <si>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</si>
  <si>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</si>
  <si>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</si>
  <si>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</si>
  <si>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</si>
  <si>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</si>
  <si>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</si>
  <si>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</si>
  <si>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</si>
  <si>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</si>
  <si>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</si>
  <si>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</si>
  <si>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</si>
  <si>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</si>
  <si>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</si>
  <si>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</si>
  <si>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</si>
  <si>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</si>
  <si>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</si>
  <si>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</si>
  <si>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</si>
  <si>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</si>
  <si>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</si>
  <si>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</si>
  <si>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</si>
  <si>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</si>
  <si>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</si>
  <si>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</si>
  <si>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</si>
  <si>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</si>
  <si>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</si>
  <si>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</si>
  <si>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</si>
  <si>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</si>
  <si>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</si>
  <si>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</si>
  <si>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</si>
  <si>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</si>
  <si>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</si>
  <si>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</si>
  <si>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</si>
  <si>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</si>
  <si>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</si>
  <si>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</si>
  <si>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</si>
  <si>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</si>
  <si>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</si>
  <si>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</si>
  <si>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</si>
  <si>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</si>
  <si>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</si>
  <si>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</si>
  <si>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</si>
  <si>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</si>
  <si>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</si>
  <si>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</si>
  <si>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</si>
  <si>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</si>
  <si>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</si>
  <si>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</si>
  <si>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</si>
  <si>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</si>
  <si>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</si>
  <si>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</si>
  <si>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</si>
  <si>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</si>
  <si>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</si>
  <si>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</si>
  <si>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</si>
  <si>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</si>
  <si>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</si>
  <si>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</si>
  <si>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</si>
  <si>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</si>
  <si>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</si>
  <si>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</si>
  <si>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</si>
  <si>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</si>
  <si>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</si>
  <si>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</si>
  <si>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</si>
  <si>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</si>
  <si>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</si>
  <si>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</si>
  <si>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</si>
  <si>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</si>
  <si>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</si>
  <si>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</si>
  <si>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</si>
  <si>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</si>
  <si>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</si>
  <si>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</si>
  <si>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</si>
  <si>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</si>
  <si>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</si>
  <si>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</si>
  <si>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</si>
  <si>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</si>
  <si>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</si>
  <si>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</si>
  <si>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</si>
  <si>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</si>
  <si>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</si>
  <si>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</si>
  <si>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</si>
  <si>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</si>
  <si>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</si>
  <si>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</si>
  <si>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</si>
  <si>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</si>
  <si>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</si>
  <si>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</si>
  <si>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</si>
  <si>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</si>
  <si>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</si>
  <si>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</si>
  <si>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</si>
  <si>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</si>
  <si>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</si>
  <si>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</si>
  <si>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</si>
  <si>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</si>
  <si>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</si>
  <si>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</si>
  <si>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</si>
  <si>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</si>
  <si>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</si>
  <si>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</si>
  <si>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</si>
  <si>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</si>
  <si>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</si>
  <si>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</si>
  <si>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</si>
  <si>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</si>
  <si>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</si>
  <si>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</si>
  <si>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</si>
  <si>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</si>
  <si>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</si>
  <si>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</si>
  <si>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</si>
  <si>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</si>
  <si>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</si>
  <si>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</si>
  <si>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</si>
  <si>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</si>
  <si>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</si>
  <si>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</si>
  <si>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</si>
  <si>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</si>
  <si>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</si>
  <si>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</si>
  <si>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</si>
  <si>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</si>
  <si>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</si>
  <si>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</si>
  <si>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</si>
  <si>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</si>
  <si>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</si>
  <si>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</si>
  <si>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</si>
  <si>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</si>
  <si>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</si>
  <si>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</si>
  <si>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</si>
  <si>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</si>
  <si>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</si>
  <si>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</si>
  <si>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</si>
  <si>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</si>
  <si>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</si>
  <si>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</si>
  <si>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</si>
  <si>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</si>
  <si>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</si>
  <si>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</si>
  <si>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</si>
  <si>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</si>
  <si>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</si>
  <si>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</si>
  <si>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</si>
  <si>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</si>
  <si>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</si>
  <si>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</si>
  <si>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</si>
  <si>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</si>
  <si>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</si>
  <si>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</si>
  <si>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</si>
  <si>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</si>
  <si>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</si>
  <si>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</si>
  <si>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</si>
  <si>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</si>
  <si>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</si>
  <si>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</si>
  <si>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</si>
  <si>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</si>
  <si>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</si>
  <si>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</si>
  <si>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</si>
  <si>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</si>
  <si>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</si>
  <si>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</si>
  <si>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</si>
  <si>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</si>
  <si>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</si>
  <si>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</si>
  <si>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</si>
  <si>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</si>
  <si>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</si>
  <si>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</si>
  <si>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</si>
  <si>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</si>
  <si>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</si>
  <si>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</si>
  <si>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</si>
  <si>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</si>
  <si>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</si>
  <si>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</si>
  <si>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</si>
  <si>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</si>
  <si>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</si>
  <si>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</si>
  <si>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</si>
  <si>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</si>
  <si>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</si>
  <si>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</si>
  <si>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</si>
  <si>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</si>
  <si>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</si>
  <si>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</si>
  <si>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</si>
  <si>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</si>
  <si>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</si>
  <si>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</si>
  <si>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</si>
  <si>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</si>
  <si>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</si>
  <si>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</si>
  <si>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</si>
  <si>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</si>
  <si>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</si>
  <si>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</si>
  <si>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</si>
  <si>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</si>
  <si>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</si>
  <si>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</si>
  <si>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</si>
  <si>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</si>
  <si>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</si>
  <si>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</si>
  <si>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</si>
  <si>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</si>
  <si>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</si>
  <si>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</si>
  <si>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</si>
  <si>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</si>
  <si>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</si>
  <si>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</si>
  <si>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</si>
  <si>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</si>
  <si>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</si>
  <si>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</si>
  <si>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</si>
  <si>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</si>
  <si>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</si>
  <si>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</si>
  <si>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</si>
  <si>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</si>
  <si>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</si>
  <si>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</si>
  <si>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</si>
  <si>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</si>
  <si>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</si>
  <si>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</si>
  <si>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</si>
  <si>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</si>
  <si>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</si>
  <si>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</si>
  <si>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</si>
  <si>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</si>
  <si>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</si>
  <si>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</si>
  <si>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</si>
  <si>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</si>
  <si>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</si>
  <si>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</si>
  <si>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</si>
  <si>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</si>
  <si>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</si>
  <si>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</si>
  <si>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</si>
  <si>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</si>
  <si>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</si>
  <si>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</si>
  <si>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</si>
  <si>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</si>
  <si>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</si>
  <si>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</si>
  <si>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</si>
  <si>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</si>
  <si>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</si>
  <si>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</si>
  <si>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</si>
  <si>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</si>
  <si>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</si>
  <si>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</si>
  <si>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</si>
  <si>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</si>
  <si>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</si>
  <si>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</si>
  <si>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</si>
  <si>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</si>
  <si>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</si>
  <si>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</si>
  <si>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</si>
  <si>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</si>
  <si>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</si>
  <si>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</si>
  <si>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</si>
  <si>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</si>
  <si>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</si>
  <si>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</si>
  <si>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</si>
  <si>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</si>
  <si>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</si>
  <si>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</si>
  <si>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</si>
  <si>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</si>
  <si>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</si>
  <si>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</si>
  <si>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</si>
  <si>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</si>
  <si>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</si>
  <si>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</si>
  <si>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</si>
  <si>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</si>
  <si>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</si>
  <si>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</si>
  <si>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</si>
  <si>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</si>
  <si>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</si>
  <si>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</si>
  <si>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</si>
  <si>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</si>
  <si>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</si>
  <si>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</si>
  <si>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</si>
  <si>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</si>
  <si>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</si>
  <si>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</si>
  <si>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</si>
  <si>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</si>
  <si>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</si>
  <si>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</si>
  <si>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</si>
  <si>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</si>
  <si>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</si>
  <si>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</si>
  <si>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</si>
  <si>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</si>
  <si>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</si>
  <si>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</si>
  <si>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</si>
  <si>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</si>
  <si>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</si>
  <si>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</si>
  <si>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</si>
  <si>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</si>
  <si>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</si>
  <si>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</si>
  <si>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</si>
  <si>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</si>
  <si>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</si>
  <si>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</si>
  <si>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</si>
  <si>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</si>
  <si>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</si>
  <si>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</si>
  <si>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</si>
  <si>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</si>
  <si>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</si>
  <si>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</si>
  <si>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</si>
  <si>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</si>
  <si>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</si>
  <si>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</si>
  <si>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</si>
  <si>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</si>
  <si>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</si>
  <si>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</si>
  <si>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</si>
  <si>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</si>
  <si>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</si>
  <si>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</si>
  <si>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</si>
  <si>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</si>
  <si>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</si>
  <si>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</si>
  <si>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</si>
  <si>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</si>
  <si>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</si>
  <si>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</si>
  <si>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</si>
  <si>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</si>
  <si>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</si>
  <si>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</si>
  <si>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</si>
  <si>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</si>
  <si>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</si>
  <si>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</si>
  <si>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</si>
  <si>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</si>
  <si>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</si>
  <si>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</si>
  <si>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</si>
  <si>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</si>
  <si>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</si>
  <si>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</si>
  <si>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</si>
  <si>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</si>
  <si>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</si>
  <si>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</si>
  <si>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</si>
  <si>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</si>
  <si>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</si>
  <si>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</si>
  <si>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</si>
  <si>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</si>
  <si>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</si>
  <si>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</si>
  <si>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</si>
  <si>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</si>
  <si>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</si>
  <si>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</si>
  <si>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</si>
  <si>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</si>
  <si>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</si>
  <si>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</si>
  <si>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</si>
  <si>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</si>
  <si>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</si>
  <si>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</si>
  <si>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</si>
  <si>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</si>
  <si>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</si>
  <si>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</si>
  <si>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</si>
  <si>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</si>
  <si>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</si>
  <si>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</si>
  <si>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</si>
  <si>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</si>
  <si>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</si>
  <si>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</si>
  <si>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</si>
  <si>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</si>
  <si>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</si>
  <si>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</si>
  <si>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</si>
  <si>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</si>
  <si>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</si>
  <si>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</si>
  <si>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</si>
  <si>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</si>
  <si>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</si>
  <si>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</si>
  <si>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</si>
  <si>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</si>
  <si>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</si>
  <si>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</si>
  <si>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</si>
  <si>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</si>
  <si>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</si>
  <si>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</si>
  <si>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</si>
  <si>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</si>
  <si>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</si>
  <si>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</si>
  <si>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</si>
  <si>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</si>
  <si>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</si>
  <si>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</si>
  <si>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</si>
  <si>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</si>
  <si>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</si>
  <si>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</si>
  <si>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</si>
  <si>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</si>
  <si>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</si>
  <si>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</si>
  <si>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</si>
  <si>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</si>
  <si>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</si>
  <si>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</si>
  <si>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</si>
  <si>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</si>
  <si>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</si>
  <si>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</si>
  <si>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</si>
  <si>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</si>
  <si>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</si>
  <si>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</si>
  <si>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</si>
  <si>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</si>
  <si>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</si>
  <si>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</si>
  <si>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</si>
  <si>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</si>
  <si>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</si>
  <si>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</si>
  <si>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</si>
  <si>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</si>
  <si>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</si>
  <si>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</si>
  <si>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</si>
  <si>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</si>
  <si>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</si>
  <si>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</si>
  <si>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</si>
  <si>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</si>
  <si>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</si>
  <si>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</si>
  <si>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</si>
  <si>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</si>
  <si>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</si>
  <si>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</si>
  <si>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</si>
  <si>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</si>
  <si>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</si>
  <si>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</si>
  <si>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</si>
  <si>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</si>
  <si>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</si>
  <si>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</si>
  <si>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</si>
  <si>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</si>
  <si>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</si>
  <si>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</si>
  <si>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</si>
  <si>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</si>
  <si>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</si>
  <si>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</si>
  <si>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</si>
  <si>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</si>
  <si>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</si>
  <si>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</si>
  <si>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</si>
  <si>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</si>
  <si>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</si>
  <si>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</si>
  <si>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</si>
  <si>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</si>
  <si>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</si>
  <si>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</si>
  <si>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</si>
  <si>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</si>
  <si>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</si>
  <si>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</si>
  <si>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</si>
  <si>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</si>
  <si>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</si>
  <si>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</si>
  <si>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</si>
  <si>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</si>
  <si>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</si>
  <si>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</si>
  <si>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</si>
  <si>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</si>
  <si>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</si>
  <si>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</si>
  <si>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</si>
  <si>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</si>
  <si>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</si>
  <si>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</si>
  <si>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</si>
  <si>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</si>
  <si>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</si>
  <si>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</si>
  <si>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</si>
  <si>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</si>
  <si>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</si>
  <si>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</si>
  <si>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</si>
  <si>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</si>
  <si>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</si>
  <si>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</si>
  <si>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</si>
  <si>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</si>
  <si>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</si>
  <si>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</si>
  <si>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</si>
  <si>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</si>
  <si>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</si>
  <si>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</si>
  <si>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</si>
  <si>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</si>
  <si>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</si>
  <si>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</si>
  <si>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</si>
  <si>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</si>
  <si>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</si>
  <si>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</si>
  <si>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</si>
  <si>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</si>
  <si>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</si>
  <si>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</si>
  <si>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</si>
  <si>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</si>
  <si>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</si>
  <si>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</si>
  <si>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</si>
  <si>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</si>
  <si>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</si>
  <si>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</si>
  <si>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</si>
  <si>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</si>
  <si>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</si>
  <si>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</si>
  <si>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</si>
  <si>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</si>
  <si>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</si>
  <si>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</si>
  <si>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</si>
  <si>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</si>
  <si>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</si>
  <si>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</si>
  <si>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</si>
  <si>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</si>
  <si>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</si>
  <si>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</si>
  <si>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</si>
  <si>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</si>
  <si>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</si>
  <si>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</si>
  <si>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</si>
  <si>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</si>
  <si>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</si>
  <si>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</si>
  <si>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</si>
  <si>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</si>
  <si>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</si>
  <si>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</si>
  <si>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</si>
  <si>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</si>
  <si>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</si>
  <si>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</si>
  <si>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</si>
  <si>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</si>
  <si>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</si>
  <si>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</si>
  <si>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</si>
  <si>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</si>
  <si>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</si>
  <si>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</si>
  <si>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</si>
  <si>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</si>
  <si>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</si>
  <si>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</si>
  <si>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</si>
  <si>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</si>
  <si>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</si>
  <si>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</si>
  <si>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</si>
  <si>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</si>
  <si>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</si>
  <si>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</si>
  <si>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</si>
  <si>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</si>
  <si>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</si>
  <si>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</si>
  <si>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</si>
  <si>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</si>
  <si>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</si>
  <si>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</si>
  <si>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</si>
  <si>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</si>
  <si>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</si>
  <si>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</si>
  <si>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</si>
  <si>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</si>
  <si>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</si>
  <si>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</si>
  <si>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</si>
  <si>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</si>
  <si>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</si>
  <si>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</si>
  <si>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</si>
  <si>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</si>
  <si>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</si>
  <si>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</si>
  <si>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</si>
  <si>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</si>
  <si>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</si>
  <si>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</si>
  <si>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</si>
  <si>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</si>
  <si>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</si>
  <si>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</si>
  <si>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</si>
  <si>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</si>
  <si>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</si>
  <si>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</si>
  <si>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</si>
  <si>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</si>
  <si>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</si>
  <si>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</si>
  <si>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</si>
  <si>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</si>
  <si>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</si>
  <si>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</si>
  <si>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</si>
  <si>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</si>
  <si>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</si>
  <si>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</si>
  <si>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</si>
  <si>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</si>
  <si>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</si>
  <si>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</si>
  <si>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</si>
  <si>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</si>
  <si>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</si>
  <si>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</si>
  <si>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</si>
  <si>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</si>
  <si>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</si>
  <si>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</si>
  <si>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</si>
  <si>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</si>
  <si>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</si>
  <si>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</si>
  <si>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</si>
  <si>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</si>
  <si>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</si>
  <si>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</si>
  <si>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</si>
  <si>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</si>
  <si>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</si>
  <si>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</si>
  <si>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</si>
  <si>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</si>
  <si>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</si>
  <si>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</si>
  <si>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</si>
  <si>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</si>
  <si>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</si>
  <si>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</si>
  <si>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</si>
  <si>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</si>
  <si>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</si>
  <si>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</si>
  <si>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</si>
  <si>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</si>
  <si>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</si>
  <si>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</si>
  <si>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</si>
  <si>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</si>
  <si>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</si>
  <si>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</si>
  <si>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</si>
  <si>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</si>
  <si>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</si>
  <si>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</si>
  <si>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</si>
  <si>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</si>
  <si>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</si>
  <si>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</si>
  <si>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</si>
  <si>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</si>
  <si>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</si>
  <si>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</si>
  <si>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</si>
  <si>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</si>
  <si>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</si>
  <si>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</si>
  <si>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</si>
  <si>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</si>
  <si>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</si>
  <si>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</si>
  <si>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</si>
  <si>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</si>
  <si>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</si>
  <si>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</si>
  <si>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</si>
  <si>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</si>
  <si>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</si>
  <si>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</si>
  <si>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</si>
  <si>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</si>
  <si>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</si>
  <si>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</si>
  <si>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</si>
  <si>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</si>
  <si>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</si>
  <si>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</si>
  <si>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</si>
  <si>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</si>
  <si>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</si>
  <si>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</si>
  <si>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</si>
  <si>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</si>
  <si>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</si>
  <si>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</si>
  <si>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</si>
  <si>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</si>
  <si>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</si>
  <si>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</si>
  <si>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</si>
  <si>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</si>
  <si>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</si>
  <si>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</si>
  <si>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</si>
  <si>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</si>
  <si>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</si>
  <si>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</si>
  <si>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</si>
  <si>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</si>
  <si>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</si>
  <si>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</si>
  <si>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</si>
  <si>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</si>
  <si>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</si>
  <si>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</si>
  <si>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</si>
  <si>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</si>
  <si>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</si>
  <si>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</si>
  <si>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</si>
  <si>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</si>
  <si>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</si>
  <si>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</si>
  <si>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</si>
  <si>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</si>
  <si>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</si>
  <si>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</si>
  <si>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</si>
  <si>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</si>
  <si>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</si>
  <si>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</si>
  <si>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</si>
  <si>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</si>
  <si>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</si>
  <si>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</si>
  <si>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</si>
  <si>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</si>
  <si>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</si>
  <si>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</si>
  <si>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</si>
  <si>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</si>
  <si>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</si>
  <si>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</si>
  <si>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</si>
  <si>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</si>
  <si>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</si>
  <si>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</si>
  <si>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</si>
  <si>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</si>
  <si>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</si>
  <si>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</si>
  <si>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</si>
  <si>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</si>
  <si>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</si>
  <si>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</si>
  <si>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</si>
  <si>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</si>
  <si>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</si>
  <si>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</si>
  <si>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</si>
  <si>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</si>
  <si>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</si>
  <si>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</si>
  <si>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</si>
  <si>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</si>
  <si>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</si>
  <si>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</si>
  <si>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</si>
  <si>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</si>
  <si>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</si>
  <si>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</si>
  <si>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</si>
  <si>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</si>
  <si>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</si>
  <si>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</si>
  <si>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</si>
  <si>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</si>
  <si>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</si>
  <si>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</si>
  <si>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</si>
  <si>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</si>
  <si>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</si>
  <si>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</si>
  <si>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</si>
  <si>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</si>
  <si>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</si>
  <si>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</si>
  <si>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</si>
  <si>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</si>
  <si>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</si>
  <si>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</si>
  <si>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</si>
  <si>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</si>
  <si>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</si>
  <si>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</si>
  <si>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</si>
  <si>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</si>
  <si>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</si>
  <si>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</si>
  <si>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</si>
  <si>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</si>
  <si>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</si>
  <si>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</si>
  <si>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</si>
  <si>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</si>
  <si>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</si>
  <si>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</si>
  <si>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</si>
  <si>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</si>
  <si>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</si>
  <si>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</si>
  <si>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</si>
  <si>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</si>
  <si>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</si>
  <si>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</si>
  <si>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</si>
  <si>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</si>
  <si>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</si>
  <si>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</si>
  <si>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</si>
  <si>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</si>
  <si>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</si>
  <si>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</si>
  <si>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</si>
  <si>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</si>
  <si>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</si>
  <si>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</si>
  <si>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</si>
  <si>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</si>
  <si>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</si>
  <si>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</si>
  <si>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</si>
  <si>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</si>
  <si>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</si>
  <si>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</si>
  <si>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</si>
  <si>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</si>
  <si>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</si>
  <si>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</si>
  <si>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</si>
  <si>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</si>
  <si>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</si>
  <si>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</si>
  <si>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</si>
  <si>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</si>
  <si>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</si>
  <si>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</si>
  <si>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</si>
  <si>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</si>
  <si>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</si>
  <si>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</si>
  <si>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</si>
  <si>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</si>
  <si>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</si>
  <si>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</si>
  <si>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</si>
  <si>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</si>
  <si>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</si>
  <si>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</si>
  <si>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</si>
  <si>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</si>
  <si>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</si>
  <si>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</si>
  <si>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</si>
  <si>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</si>
  <si>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</si>
  <si>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</si>
  <si>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</si>
  <si>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</si>
  <si>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</si>
  <si>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</si>
  <si>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</si>
  <si>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</si>
  <si>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</si>
  <si>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</si>
  <si>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</si>
  <si>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</si>
  <si>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</si>
  <si>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</si>
  <si>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</si>
  <si>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</si>
  <si>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</si>
  <si>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</si>
  <si>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</si>
  <si>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</si>
  <si>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</si>
  <si>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</si>
  <si>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</si>
  <si>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</si>
  <si>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</si>
  <si>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</si>
  <si>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</si>
  <si>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</si>
  <si>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</si>
  <si>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</si>
  <si>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</si>
  <si>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</si>
  <si>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</si>
  <si>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</si>
  <si>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</si>
  <si>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</si>
  <si>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</si>
  <si>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</si>
  <si>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</si>
  <si>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</si>
  <si>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</si>
  <si>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</si>
  <si>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</si>
  <si>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</si>
  <si>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</si>
  <si>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</si>
  <si>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</si>
  <si>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</si>
  <si>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</si>
  <si>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</si>
  <si>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</si>
  <si>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</si>
  <si>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</si>
  <si>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</si>
  <si>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</si>
  <si>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</si>
  <si>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</si>
  <si>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</si>
  <si>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</si>
  <si>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</si>
  <si>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</si>
  <si>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</si>
  <si>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</si>
  <si>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</si>
  <si>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</si>
  <si>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</si>
  <si>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</si>
  <si>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</si>
  <si>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</si>
  <si>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</si>
  <si>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</si>
  <si>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</si>
  <si>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</si>
  <si>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</si>
  <si>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</si>
  <si>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</si>
  <si>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</si>
  <si>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</si>
  <si>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</si>
  <si>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</si>
  <si>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</si>
  <si>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</si>
  <si>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</si>
  <si>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</si>
  <si>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</si>
  <si>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</si>
  <si>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</si>
  <si>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</si>
  <si>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</si>
  <si>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</si>
  <si>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</si>
  <si>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</si>
  <si>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</si>
  <si>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</si>
  <si>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</si>
  <si>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</si>
  <si>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</si>
  <si>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</si>
  <si>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</si>
  <si>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</si>
  <si>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</si>
  <si>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</si>
  <si>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</si>
  <si>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</si>
  <si>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</si>
  <si>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</si>
  <si>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</si>
  <si>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</si>
  <si>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</si>
  <si>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</si>
  <si>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</si>
  <si>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</si>
  <si>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</si>
  <si>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</si>
  <si>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</si>
  <si>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</si>
  <si>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</si>
  <si>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</si>
  <si>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</si>
  <si>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</si>
  <si>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</si>
  <si>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</si>
  <si>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</si>
  <si>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</si>
  <si>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</si>
  <si>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</si>
  <si>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</si>
  <si>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</si>
  <si>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</si>
  <si>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</si>
  <si>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</si>
  <si>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</si>
  <si>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</si>
  <si>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</si>
  <si>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</si>
  <si>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</si>
  <si>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</si>
  <si>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</si>
  <si>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</si>
  <si>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</si>
  <si>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</si>
  <si>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</si>
  <si>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</si>
  <si>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</si>
  <si>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</si>
  <si>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</si>
  <si>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</si>
  <si>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</si>
  <si>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</si>
  <si>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</si>
  <si>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</si>
  <si>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</si>
  <si>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</si>
  <si>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</si>
  <si>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</si>
  <si>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</si>
  <si>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</si>
  <si>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</si>
  <si>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</si>
  <si>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</si>
  <si>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</si>
  <si>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</si>
  <si>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</si>
  <si>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</si>
  <si>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</si>
  <si>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</si>
  <si>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</si>
  <si>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</si>
  <si>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</si>
  <si>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</si>
  <si>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</si>
  <si>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</si>
  <si>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</si>
  <si>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</si>
  <si>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</si>
  <si>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</si>
  <si>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</si>
  <si>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</si>
  <si>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</si>
  <si>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</si>
  <si>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</si>
  <si>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</si>
  <si>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</si>
  <si>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</si>
  <si>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</si>
  <si>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</si>
  <si>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</si>
  <si>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</si>
  <si>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</si>
  <si>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</si>
  <si>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</si>
  <si>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</si>
  <si>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</si>
  <si>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</si>
  <si>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</si>
  <si>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</si>
  <si>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</si>
  <si>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</si>
  <si>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</si>
  <si>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</si>
  <si>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</si>
  <si>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</si>
  <si>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</si>
  <si>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</si>
  <si>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</si>
  <si>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</si>
  <si>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</si>
  <si>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</si>
  <si>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</si>
  <si>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</si>
  <si>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</si>
  <si>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</si>
  <si>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</si>
  <si>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</si>
  <si>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</si>
  <si>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</si>
  <si>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</si>
  <si>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</si>
  <si>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</si>
  <si>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</si>
  <si>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</si>
  <si>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</si>
  <si>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</si>
  <si>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</si>
  <si>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</si>
  <si>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</si>
  <si>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</si>
  <si>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</si>
  <si>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</si>
  <si>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</si>
  <si>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</si>
  <si>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</si>
  <si>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</si>
  <si>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</si>
  <si>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</si>
  <si>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</si>
  <si>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</si>
  <si>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</si>
  <si>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</si>
  <si>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</si>
  <si>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</si>
  <si>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</si>
  <si>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</si>
  <si>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</si>
  <si>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</si>
  <si>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</si>
  <si>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</si>
  <si>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</si>
  <si>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</si>
  <si>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</si>
  <si>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</si>
  <si>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</si>
  <si>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</si>
  <si>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</si>
  <si>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</si>
  <si>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</si>
  <si>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</si>
  <si>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</si>
  <si>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</si>
  <si>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</si>
  <si>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</si>
  <si>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</si>
  <si>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</si>
  <si>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</si>
  <si>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</si>
  <si>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</si>
  <si>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</si>
  <si>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</si>
  <si>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</si>
  <si>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</si>
  <si>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</si>
  <si>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</si>
  <si>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</si>
  <si>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</si>
  <si>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</si>
  <si>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</si>
  <si>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</si>
  <si>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</si>
  <si>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</si>
  <si>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</si>
  <si>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</si>
  <si>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</si>
  <si>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</si>
  <si>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</si>
  <si>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</si>
  <si>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</si>
  <si>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</si>
  <si>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</si>
  <si>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</si>
  <si>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</si>
  <si>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</si>
  <si>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</si>
  <si>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</si>
  <si>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</si>
  <si>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</si>
  <si>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</si>
  <si>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</si>
  <si>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</si>
  <si>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</si>
  <si>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</si>
  <si>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</si>
  <si>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</si>
  <si>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</si>
  <si>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</si>
  <si>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</si>
  <si>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</si>
  <si>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</si>
  <si>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</si>
  <si>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</si>
  <si>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</si>
  <si>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</si>
  <si>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</si>
  <si>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</si>
  <si>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</si>
  <si>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</si>
  <si>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</si>
  <si>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</si>
  <si>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</si>
  <si>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</si>
  <si>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</si>
  <si>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</si>
  <si>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</si>
  <si>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</si>
  <si>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</si>
  <si>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</si>
  <si>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</si>
  <si>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</si>
  <si>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</si>
  <si>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</si>
  <si>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</si>
  <si>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</si>
  <si>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</si>
  <si>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</si>
  <si>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</si>
  <si>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</si>
  <si>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</si>
  <si>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</si>
  <si>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</si>
  <si>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</si>
  <si>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</si>
  <si>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</si>
  <si>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</si>
  <si>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</si>
  <si>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</si>
  <si>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</si>
  <si>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</si>
  <si>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</si>
  <si>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</si>
  <si>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</si>
  <si>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</si>
  <si>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</si>
  <si>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</si>
  <si>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</si>
  <si>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</si>
  <si>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</si>
  <si>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</si>
  <si>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</si>
  <si>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</si>
  <si>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</si>
  <si>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</si>
  <si>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</si>
  <si>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</si>
  <si>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</si>
  <si>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</si>
  <si>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</si>
  <si>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</si>
  <si>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</si>
  <si>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</si>
  <si>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</si>
  <si>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</si>
  <si>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</si>
  <si>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</si>
  <si>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</si>
  <si>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</si>
  <si>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</si>
  <si>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</si>
  <si>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</si>
  <si>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</si>
  <si>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</si>
  <si>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</si>
  <si>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</si>
  <si>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</si>
  <si>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</si>
  <si>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</si>
  <si>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</si>
  <si>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</si>
  <si>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</si>
  <si>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</si>
  <si>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</si>
  <si>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</si>
  <si>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</si>
  <si>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</si>
  <si>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</si>
  <si>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</si>
  <si>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</si>
  <si>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</si>
  <si>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</si>
  <si>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</si>
  <si>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</si>
  <si>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</si>
  <si>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</si>
  <si>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</si>
  <si>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</si>
  <si>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</si>
  <si>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</si>
  <si>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</si>
  <si>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</si>
  <si>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</si>
  <si>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</si>
  <si>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</si>
  <si>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</si>
  <si>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</si>
  <si>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</si>
  <si>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</si>
  <si>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</si>
  <si>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</si>
  <si>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</si>
  <si>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</si>
  <si>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</si>
  <si>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</si>
  <si>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</si>
  <si>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</si>
  <si>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</si>
  <si>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</si>
  <si>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</si>
  <si>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</si>
  <si>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</si>
  <si>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</si>
  <si>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</si>
  <si>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</si>
  <si>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</si>
  <si>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</si>
  <si>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</si>
  <si>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</si>
  <si>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</si>
  <si>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</si>
  <si>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</si>
  <si>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</si>
  <si>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</si>
  <si>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</si>
  <si>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</si>
  <si>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</si>
  <si>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</si>
  <si>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</si>
  <si>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</si>
  <si>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</si>
  <si>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</si>
  <si>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</si>
  <si>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</si>
  <si>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</si>
  <si>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</si>
  <si>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</si>
  <si>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</si>
  <si>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</si>
  <si>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</si>
  <si>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</si>
  <si>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</si>
  <si>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</si>
  <si>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</si>
  <si>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</si>
  <si>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</si>
  <si>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</si>
  <si>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</si>
  <si>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</si>
  <si>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</si>
  <si>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</si>
  <si>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</si>
  <si>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</si>
  <si>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</si>
  <si>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</si>
  <si>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</si>
  <si>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</si>
  <si>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</si>
  <si>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</si>
  <si>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</si>
  <si>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</si>
  <si>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</si>
  <si>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</si>
  <si>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</si>
  <si>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</si>
  <si>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</si>
  <si>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</si>
  <si>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</si>
  <si>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</si>
  <si>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</si>
  <si>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</si>
  <si>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</si>
  <si>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</si>
  <si>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</si>
  <si>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</si>
  <si>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</si>
  <si>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</si>
  <si>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</si>
  <si>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</si>
  <si>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</si>
  <si>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</si>
  <si>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</si>
  <si>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</si>
  <si>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</si>
  <si>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</si>
  <si>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</si>
  <si>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</si>
  <si>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</si>
  <si>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</si>
  <si>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</si>
  <si>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</si>
  <si>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</si>
  <si>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</si>
  <si>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</si>
  <si>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</si>
  <si>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</si>
  <si>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</si>
  <si>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</si>
  <si>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</si>
  <si>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</si>
  <si>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</si>
  <si>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</si>
  <si>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</si>
  <si>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</si>
  <si>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</si>
  <si>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</si>
  <si>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</si>
  <si>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</si>
  <si>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</si>
  <si>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</si>
  <si>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</si>
  <si>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</si>
  <si>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</si>
  <si>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</si>
  <si>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</si>
  <si>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</si>
  <si>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</si>
  <si>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</si>
  <si>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</si>
  <si>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</si>
  <si>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</si>
  <si>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</si>
  <si>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</si>
  <si>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</si>
  <si>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</si>
  <si>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</si>
  <si>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</si>
  <si>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</si>
  <si>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</si>
  <si>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</si>
  <si>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</si>
  <si>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</si>
  <si>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</si>
  <si>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</si>
  <si>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</si>
  <si>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</si>
  <si>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</si>
  <si>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</si>
  <si>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</si>
  <si>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</si>
  <si>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</si>
  <si>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</si>
  <si>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</si>
  <si>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</si>
  <si>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</si>
  <si>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</si>
  <si>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</si>
  <si>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</si>
  <si>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</si>
  <si>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</si>
  <si>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</si>
  <si>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</si>
  <si>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</si>
  <si>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</si>
  <si>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</si>
  <si>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</si>
  <si>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</si>
  <si>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</si>
  <si>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</si>
  <si>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</si>
  <si>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</si>
  <si>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</si>
  <si>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</si>
  <si>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</si>
  <si>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</si>
  <si>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</si>
  <si>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</si>
  <si>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</si>
  <si>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</si>
  <si>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</si>
  <si>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</si>
  <si>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</si>
  <si>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</si>
  <si>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</si>
  <si>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</si>
  <si>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</si>
  <si>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</si>
  <si>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</si>
  <si>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</si>
  <si>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</si>
  <si>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</si>
  <si>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</si>
  <si>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</si>
  <si>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</si>
  <si>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</si>
  <si>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</si>
  <si>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</si>
  <si>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</si>
  <si>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</si>
  <si>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</si>
  <si>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</si>
  <si>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</si>
  <si>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</si>
  <si>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</si>
  <si>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</si>
  <si>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</si>
  <si>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</si>
  <si>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</si>
  <si>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</si>
  <si>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</si>
  <si>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</si>
  <si>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</si>
  <si>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</si>
  <si>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</si>
  <si>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</si>
  <si>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</si>
  <si>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</si>
  <si>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</si>
  <si>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</si>
  <si>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</si>
  <si>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</si>
  <si>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</si>
  <si>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</si>
  <si>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</si>
  <si>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</si>
  <si>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</si>
  <si>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</si>
  <si>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</si>
  <si>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</si>
  <si>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</si>
  <si>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</si>
  <si>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</si>
  <si>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</si>
  <si>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</si>
  <si>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</si>
  <si>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</si>
  <si>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</si>
  <si>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</si>
  <si>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</si>
  <si>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</si>
  <si>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</si>
  <si>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</si>
  <si>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</si>
  <si>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</si>
  <si>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</si>
  <si>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</si>
  <si>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</si>
  <si>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</si>
  <si>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</si>
  <si>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</si>
  <si>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</si>
  <si>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</si>
  <si>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</si>
  <si>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</si>
  <si>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</si>
  <si>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</si>
  <si>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</si>
  <si>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</si>
  <si>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</si>
  <si>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</si>
  <si>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</si>
  <si>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</si>
  <si>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</si>
  <si>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</si>
  <si>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</si>
  <si>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</si>
  <si>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</si>
  <si>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</si>
  <si>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</si>
  <si>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</si>
  <si>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</si>
  <si>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</si>
  <si>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</si>
  <si>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</si>
  <si>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</si>
  <si>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</si>
  <si>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</si>
  <si>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</si>
  <si>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</si>
  <si>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</si>
  <si>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</si>
  <si>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</si>
  <si>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</si>
  <si>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</si>
  <si>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</si>
  <si>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</si>
  <si>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</si>
  <si>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</si>
  <si>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</si>
  <si>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</si>
  <si>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</si>
  <si>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</si>
  <si>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</si>
  <si>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</si>
  <si>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</si>
  <si>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</si>
  <si>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</si>
  <si>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</si>
  <si>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</si>
  <si>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</si>
  <si>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</si>
  <si>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</si>
  <si>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</si>
  <si>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</si>
  <si>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</si>
  <si>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</si>
  <si>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</si>
  <si>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</si>
  <si>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</si>
  <si>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</si>
  <si>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</si>
  <si>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</si>
  <si>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</si>
  <si>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</si>
  <si>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</si>
  <si>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</si>
  <si>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</si>
  <si>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</si>
  <si>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</si>
  <si>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</si>
  <si>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</si>
  <si>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</si>
  <si>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</si>
  <si>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</si>
  <si>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</si>
  <si>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</si>
  <si>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</si>
  <si>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</si>
  <si>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</si>
  <si>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</si>
  <si>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</si>
  <si>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</si>
  <si>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</si>
  <si>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</si>
  <si>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</si>
  <si>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</si>
  <si>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</si>
  <si>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</si>
  <si>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</si>
  <si>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</si>
  <si>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</si>
  <si>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</si>
  <si>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</si>
  <si>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</si>
  <si>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</si>
  <si>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</si>
  <si>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</si>
  <si>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</si>
  <si>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</si>
  <si>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</si>
  <si>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</si>
  <si>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</si>
  <si>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</si>
  <si>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</si>
  <si>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</si>
  <si>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</si>
  <si>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</si>
  <si>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</si>
  <si>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</si>
  <si>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</si>
  <si>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</si>
  <si>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</si>
  <si>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</si>
  <si>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</si>
  <si>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</si>
  <si>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</si>
  <si>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</si>
  <si>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</si>
  <si>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</si>
  <si>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</si>
  <si>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</si>
  <si>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</si>
  <si>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</si>
  <si>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</si>
  <si>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</si>
  <si>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</si>
  <si>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</si>
  <si>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</si>
  <si>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</si>
  <si>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</si>
  <si>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</si>
  <si>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</si>
  <si>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</si>
  <si>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</si>
  <si>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</si>
  <si>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</si>
  <si>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</si>
  <si>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</si>
  <si>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</si>
  <si>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</si>
  <si>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</si>
  <si>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</si>
  <si>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</si>
  <si>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</si>
  <si>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</si>
  <si>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</si>
  <si>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</si>
  <si>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</si>
  <si>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</si>
  <si>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</si>
  <si>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</si>
  <si>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</si>
  <si>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</si>
  <si>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</si>
  <si>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</si>
  <si>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</si>
  <si>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</si>
  <si>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</si>
  <si>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</si>
  <si>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</si>
  <si>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</si>
  <si>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</si>
  <si>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</si>
  <si>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</si>
  <si>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</si>
  <si>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</si>
  <si>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</si>
  <si>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</si>
  <si>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</si>
  <si>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</si>
  <si>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</si>
  <si>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</si>
  <si>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</si>
  <si>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</si>
  <si>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</si>
  <si>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</si>
  <si>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</si>
  <si>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</si>
  <si>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</si>
  <si>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</si>
  <si>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</si>
  <si>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</si>
  <si>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</si>
  <si>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</si>
  <si>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</si>
  <si>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</si>
  <si>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</si>
  <si>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</si>
  <si>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</si>
  <si>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</si>
  <si>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</si>
  <si>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</si>
  <si>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</si>
  <si>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</si>
  <si>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</si>
  <si>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</si>
  <si>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</si>
  <si>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</si>
  <si>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</si>
  <si>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</si>
  <si>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</si>
  <si>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</si>
  <si>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</si>
  <si>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</si>
  <si>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</si>
  <si>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</si>
  <si>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</si>
  <si>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</si>
  <si>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</si>
  <si>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</si>
  <si>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</si>
  <si>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</si>
  <si>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</si>
  <si>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</si>
  <si>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</si>
  <si>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</si>
  <si>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</si>
  <si>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</si>
  <si>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</si>
  <si>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</si>
  <si>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</si>
  <si>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</si>
  <si>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</si>
  <si>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</si>
  <si>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</si>
  <si>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</si>
  <si>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</si>
  <si>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</si>
  <si>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</si>
  <si>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</si>
  <si>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</si>
  <si>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</si>
  <si>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</si>
  <si>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</si>
  <si>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</si>
  <si>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</si>
  <si>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</si>
  <si>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</si>
  <si>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</si>
  <si>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</si>
  <si>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</si>
  <si>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</si>
  <si>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</si>
  <si>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</si>
  <si>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</si>
  <si>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</si>
  <si>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</si>
  <si>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</si>
  <si>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</si>
  <si>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</si>
  <si>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</si>
  <si>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</si>
  <si>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</si>
  <si>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</si>
  <si>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</si>
  <si>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</si>
  <si>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</si>
  <si>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</si>
  <si>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</si>
  <si>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</si>
  <si>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</si>
  <si>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</si>
  <si>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</si>
  <si>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</si>
  <si>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</si>
  <si>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</si>
  <si>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</si>
  <si>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</si>
  <si>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</si>
  <si>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</si>
  <si>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</si>
  <si>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</si>
  <si>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</si>
  <si>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</si>
  <si>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</si>
  <si>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</si>
  <si>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</si>
  <si>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</si>
  <si>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</si>
  <si>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</si>
  <si>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</si>
  <si>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</si>
  <si>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</si>
  <si>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</si>
  <si>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</si>
  <si>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</si>
  <si>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</si>
  <si>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</si>
  <si>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</si>
  <si>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</si>
  <si>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</si>
  <si>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</si>
  <si>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</si>
  <si>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</si>
  <si>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</si>
  <si>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</si>
  <si>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</si>
  <si>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</si>
  <si>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</si>
  <si>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</si>
  <si>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</si>
  <si>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</si>
  <si>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</si>
  <si>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</si>
  <si>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</si>
  <si>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</si>
  <si>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</si>
  <si>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</si>
  <si>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</si>
  <si>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</si>
  <si>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</si>
  <si>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</si>
  <si>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</si>
  <si>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</si>
  <si>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</si>
  <si>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</si>
  <si>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</si>
  <si>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</si>
  <si>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</si>
  <si>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</si>
  <si>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</si>
  <si>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</si>
  <si>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</si>
  <si>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</si>
  <si>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</si>
  <si>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</si>
  <si>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</si>
  <si>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</si>
  <si>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</si>
  <si>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</si>
  <si>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</si>
  <si>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</si>
  <si>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</si>
  <si>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</si>
  <si>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</si>
  <si>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</si>
  <si>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</si>
  <si>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</si>
  <si>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</si>
  <si>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</si>
  <si>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</si>
  <si>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</si>
  <si>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</si>
  <si>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</si>
  <si>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</si>
  <si>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</si>
  <si>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</si>
  <si>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</si>
  <si>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</si>
  <si>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</si>
  <si>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</si>
  <si>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</si>
  <si>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</si>
  <si>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</si>
  <si>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</si>
  <si>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</si>
  <si>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</si>
  <si>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</si>
  <si>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</si>
  <si>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</si>
  <si>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</si>
  <si>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</si>
  <si>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</si>
  <si>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</si>
  <si>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</si>
  <si>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</si>
  <si>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</si>
  <si>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</si>
  <si>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</si>
  <si>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</si>
  <si>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</si>
  <si>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</si>
  <si>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</si>
  <si>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</si>
  <si>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</si>
  <si>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</si>
  <si>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</si>
  <si>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</si>
  <si>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</si>
  <si>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</si>
  <si>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</si>
  <si>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</si>
  <si>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</si>
  <si>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</si>
  <si>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</si>
  <si>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</si>
  <si>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</si>
  <si>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</si>
  <si>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</si>
  <si>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</si>
  <si>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</si>
  <si>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</si>
  <si>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</si>
  <si>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</si>
  <si>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</si>
  <si>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</si>
  <si>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</si>
  <si>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</si>
  <si>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</si>
  <si>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</si>
  <si>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</si>
  <si>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</si>
  <si>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</si>
  <si>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</si>
  <si>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</si>
  <si>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</si>
  <si>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</si>
  <si>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</si>
  <si>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</si>
  <si>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</si>
  <si>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</si>
  <si>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</si>
  <si>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</si>
  <si>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</si>
  <si>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</si>
  <si>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</si>
  <si>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</si>
  <si>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</si>
  <si>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</si>
  <si>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</si>
  <si>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</si>
  <si>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</si>
  <si>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</si>
  <si>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</si>
  <si>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</si>
  <si>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</si>
  <si>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</si>
  <si>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</si>
  <si>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</si>
  <si>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</si>
  <si>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</si>
  <si>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</si>
  <si>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</si>
  <si>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</si>
  <si>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</si>
  <si>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</si>
  <si>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</si>
  <si>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</si>
  <si>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</si>
  <si>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</si>
  <si>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</si>
  <si>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</si>
  <si>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</si>
  <si>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</si>
  <si>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</si>
  <si>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</si>
  <si>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</si>
  <si>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</si>
  <si>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</si>
  <si>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</si>
  <si>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</si>
  <si>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</si>
  <si>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</si>
  <si>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</si>
  <si>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</si>
  <si>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</si>
  <si>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</si>
  <si>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</si>
  <si>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</si>
  <si>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</si>
  <si>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</si>
  <si>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</si>
  <si>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</si>
  <si>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</si>
  <si>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</si>
  <si>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</si>
  <si>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</si>
  <si>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</si>
  <si>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</si>
  <si>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</si>
  <si>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</si>
  <si>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</si>
  <si>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</si>
  <si>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</si>
  <si>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</si>
  <si>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</si>
  <si>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</si>
  <si>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</si>
  <si>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</si>
  <si>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</si>
  <si>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</si>
  <si>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</si>
  <si>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</si>
  <si>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</si>
  <si>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</si>
  <si>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</si>
  <si>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</si>
  <si>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</si>
  <si>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</si>
  <si>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</si>
  <si>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</si>
  <si>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</si>
  <si>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</si>
  <si>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</si>
  <si>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</si>
  <si>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</si>
  <si>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</si>
  <si>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</si>
  <si>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</si>
  <si>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</si>
  <si>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</si>
  <si>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</si>
  <si>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</si>
  <si>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</si>
  <si>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</si>
  <si>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</si>
  <si>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</si>
  <si>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</si>
  <si>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</si>
  <si>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</si>
  <si>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</si>
  <si>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</si>
  <si>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</si>
  <si>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</si>
  <si>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</si>
  <si>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</si>
  <si>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</si>
  <si>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</si>
  <si>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</si>
  <si>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</si>
  <si>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</si>
  <si>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</si>
  <si>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</si>
  <si>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</si>
  <si>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</si>
  <si>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</si>
  <si>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</si>
  <si>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</si>
  <si>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</si>
  <si>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</si>
  <si>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</si>
  <si>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</si>
  <si>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</si>
  <si>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</si>
  <si>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</si>
  <si>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</si>
  <si>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</si>
  <si>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</si>
  <si>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</si>
  <si>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</si>
  <si>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</si>
  <si>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</si>
  <si>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</si>
  <si>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</si>
  <si>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</si>
  <si>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</si>
  <si>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</si>
  <si>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</si>
  <si>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</si>
  <si>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</si>
  <si>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</si>
  <si>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</si>
  <si>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</si>
  <si>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</si>
  <si>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</si>
  <si>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</si>
  <si>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</si>
  <si>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</si>
  <si>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</si>
  <si>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</si>
  <si>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</si>
  <si>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</si>
  <si>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</si>
  <si>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</si>
  <si>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</si>
  <si>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</si>
  <si>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</si>
  <si>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</si>
  <si>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</si>
  <si>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</si>
  <si>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</si>
  <si>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</si>
  <si>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</si>
  <si>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</si>
  <si>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</si>
  <si>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</si>
  <si>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</si>
  <si>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</si>
  <si>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</si>
  <si>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</si>
  <si>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</si>
  <si>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</si>
  <si>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</si>
  <si>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</si>
  <si>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</si>
  <si>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</si>
  <si>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</si>
  <si>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</si>
  <si>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</si>
  <si>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</si>
  <si>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</si>
  <si>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</si>
  <si>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</si>
  <si>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</si>
  <si>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</si>
  <si>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</si>
  <si>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</si>
  <si>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</si>
  <si>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</si>
  <si>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</si>
  <si>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</si>
  <si>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</si>
  <si>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</si>
  <si>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</si>
  <si>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</si>
  <si>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</si>
  <si>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</si>
  <si>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</si>
  <si>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</si>
  <si>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</si>
  <si>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</si>
  <si>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</si>
  <si>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</si>
  <si>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</si>
  <si>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</si>
  <si>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</si>
  <si>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</si>
  <si>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</si>
  <si>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</si>
  <si>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</si>
  <si>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</si>
  <si>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</si>
  <si>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</si>
  <si>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</si>
  <si>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</si>
  <si>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</si>
  <si>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</si>
  <si>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</si>
  <si>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</si>
  <si>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</si>
  <si>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</si>
  <si>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</si>
  <si>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</si>
  <si>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</si>
  <si>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</si>
  <si>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</si>
  <si>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</si>
  <si>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</si>
  <si>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</si>
  <si>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</si>
  <si>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</si>
  <si>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</si>
  <si>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</si>
  <si>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</si>
  <si>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</si>
  <si>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</si>
  <si>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</si>
  <si>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</si>
  <si>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</si>
  <si>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</si>
  <si>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</si>
  <si>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</si>
  <si>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</si>
  <si>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</si>
  <si>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</si>
  <si>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</si>
  <si>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</si>
  <si>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</si>
  <si>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</si>
  <si>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</si>
  <si>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</si>
  <si>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</si>
  <si>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</si>
  <si>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</si>
  <si>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</si>
  <si>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</si>
  <si>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</si>
  <si>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</si>
  <si>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</si>
  <si>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</si>
  <si>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</si>
  <si>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</si>
  <si>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</si>
  <si>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</si>
  <si>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</si>
  <si>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</si>
  <si>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</si>
  <si>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</si>
  <si>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</si>
  <si>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</si>
  <si>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</si>
  <si>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</si>
  <si>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</si>
  <si>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</si>
  <si>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</si>
  <si>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</si>
  <si>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</si>
  <si>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</si>
  <si>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</si>
  <si>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</si>
  <si>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</si>
  <si>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</si>
  <si>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</si>
  <si>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</si>
  <si>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</si>
  <si>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</si>
  <si>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</si>
  <si>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</si>
  <si>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</si>
  <si>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</si>
  <si>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</si>
  <si>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</si>
  <si>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</si>
  <si>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</si>
  <si>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</si>
  <si>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</si>
  <si>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</si>
  <si>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</si>
  <si>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</si>
  <si>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</si>
  <si>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</si>
  <si>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</si>
  <si>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</si>
  <si>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</si>
  <si>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</si>
  <si>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</si>
  <si>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</si>
  <si>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</si>
  <si>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</si>
  <si>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</si>
  <si>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</si>
  <si>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</si>
  <si>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</si>
  <si>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</si>
  <si>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</si>
  <si>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</si>
  <si>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</si>
  <si>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</si>
  <si>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</si>
  <si>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</si>
  <si>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</si>
  <si>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</si>
  <si>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</si>
  <si>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</si>
  <si>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</si>
  <si>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</si>
  <si>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</si>
  <si>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</si>
  <si>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</si>
  <si>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</si>
  <si>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</si>
  <si>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</si>
  <si>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</si>
  <si>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</si>
  <si>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</si>
  <si>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</si>
  <si>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</si>
  <si>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</si>
  <si>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</si>
  <si>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</si>
  <si>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</si>
  <si>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</si>
  <si>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</si>
  <si>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</si>
  <si>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</si>
  <si>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</si>
  <si>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</si>
  <si>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</si>
  <si>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</si>
  <si>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</si>
  <si>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</si>
  <si>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</si>
  <si>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</si>
  <si>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</si>
  <si>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</si>
  <si>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</si>
  <si>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</si>
  <si>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</si>
  <si>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</si>
  <si>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</si>
  <si>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</si>
  <si>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</si>
  <si>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</si>
  <si>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</si>
  <si>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</si>
  <si>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</si>
  <si>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</si>
  <si>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</si>
  <si>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</si>
  <si>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</si>
  <si>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</si>
  <si>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</si>
  <si>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</si>
  <si>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</si>
  <si>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</si>
  <si>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</si>
  <si>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</si>
  <si>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</si>
  <si>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</si>
  <si>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</si>
  <si>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</si>
  <si>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</si>
  <si>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</si>
  <si>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</si>
  <si>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</si>
  <si>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</si>
  <si>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</si>
  <si>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</si>
  <si>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</si>
  <si>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</si>
  <si>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</si>
  <si>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</si>
  <si>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</si>
  <si>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</si>
  <si>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</si>
  <si>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</si>
  <si>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</si>
  <si>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</si>
  <si>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</si>
  <si>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</si>
  <si>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</si>
  <si>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</si>
  <si>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</si>
  <si>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</si>
  <si>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</si>
  <si>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</si>
  <si>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</si>
  <si>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</si>
  <si>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</si>
  <si>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</si>
  <si>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</si>
  <si>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</si>
  <si>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</si>
  <si>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</si>
  <si>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</si>
  <si>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</si>
  <si>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</si>
  <si>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</si>
  <si>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</si>
  <si>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</si>
  <si>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</si>
  <si>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</si>
  <si>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</si>
  <si>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</si>
  <si>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</si>
  <si>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</si>
  <si>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</si>
  <si>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</si>
  <si>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</si>
  <si>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</si>
  <si>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</si>
  <si>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</si>
  <si>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</si>
  <si>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</si>
  <si>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</si>
  <si>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</si>
  <si>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</si>
  <si>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</si>
  <si>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</si>
  <si>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</si>
  <si>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</si>
  <si>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</si>
  <si>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</si>
  <si>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</si>
  <si>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</si>
  <si>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</si>
  <si>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</si>
  <si>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</si>
  <si>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</si>
  <si>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</si>
  <si>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</si>
  <si>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</si>
  <si>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</si>
  <si>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</si>
  <si>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</si>
  <si>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</si>
  <si>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</si>
  <si>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</si>
  <si>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</si>
  <si>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</si>
  <si>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</si>
  <si>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</si>
  <si>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</si>
  <si>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</si>
  <si>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</si>
  <si>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</si>
  <si>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</si>
  <si>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</si>
  <si>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</si>
  <si>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</si>
  <si>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</si>
  <si>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</si>
  <si>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</si>
  <si>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</si>
  <si>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</si>
  <si>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</si>
  <si>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</si>
  <si>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</si>
  <si>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</si>
  <si>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</si>
  <si>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</si>
  <si>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</si>
  <si>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</si>
  <si>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</si>
  <si>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</si>
  <si>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</si>
  <si>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</si>
  <si>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</si>
  <si>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</si>
  <si>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</si>
  <si>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</si>
  <si>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</si>
  <si>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</si>
  <si>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</si>
  <si>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</si>
  <si>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</si>
  <si>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</si>
  <si>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</si>
  <si>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</si>
  <si>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</si>
  <si>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</si>
  <si>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</si>
  <si>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</si>
  <si>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</si>
  <si>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</si>
  <si>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</si>
  <si>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</si>
  <si>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</si>
  <si>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</si>
  <si>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</si>
  <si>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</si>
  <si>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</si>
  <si>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</si>
  <si>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</si>
  <si>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</si>
  <si>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</si>
  <si>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</si>
  <si>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</si>
  <si>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</si>
  <si>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</si>
  <si>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</si>
  <si>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</si>
  <si>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</si>
  <si>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</si>
  <si>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</si>
  <si>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</si>
  <si>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</si>
  <si>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</si>
  <si>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</si>
  <si>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</si>
  <si>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</si>
  <si>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</si>
  <si>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</si>
  <si>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</si>
  <si>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</si>
  <si>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</si>
  <si>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</si>
  <si>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</si>
  <si>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</si>
  <si>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</si>
  <si>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</si>
  <si>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</si>
  <si>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</si>
  <si>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</si>
  <si>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</si>
  <si>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</si>
  <si>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</si>
  <si>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</si>
  <si>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</si>
  <si>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</si>
  <si>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</si>
  <si>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</si>
  <si>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</si>
  <si>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</si>
  <si>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</si>
  <si>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</si>
  <si>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</si>
  <si>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</si>
  <si>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</si>
  <si>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</si>
  <si>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</si>
  <si>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</si>
  <si>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</si>
  <si>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</si>
  <si>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</si>
  <si>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</si>
  <si>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</si>
  <si>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</si>
  <si>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</si>
  <si>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</si>
  <si>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</si>
  <si>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</si>
  <si>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</si>
  <si>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</si>
  <si>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</si>
  <si>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</si>
  <si>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</si>
  <si>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</si>
  <si>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</si>
  <si>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</si>
  <si>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</si>
  <si>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</si>
  <si>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</si>
  <si>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</si>
  <si>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</si>
  <si>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</si>
  <si>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</si>
  <si>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</si>
  <si>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</si>
  <si>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</si>
  <si>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</si>
  <si>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</si>
  <si>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</si>
  <si>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</si>
  <si>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</si>
  <si>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</si>
  <si>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</si>
  <si>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</si>
  <si>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</si>
  <si>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</si>
  <si>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</si>
  <si>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</si>
  <si>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</si>
  <si>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</si>
  <si>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</si>
  <si>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</si>
  <si>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</si>
  <si>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</si>
  <si>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</si>
  <si>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</si>
  <si>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</si>
  <si>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</si>
  <si>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</si>
  <si>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</si>
  <si>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</si>
  <si>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</si>
  <si>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</si>
  <si>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</si>
  <si>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</si>
  <si>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</si>
  <si>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</si>
  <si>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</si>
  <si>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</si>
  <si>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</si>
  <si>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</si>
  <si>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</si>
  <si>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</si>
  <si>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</si>
  <si>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</si>
  <si>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</si>
  <si>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</si>
  <si>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</si>
  <si>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</si>
  <si>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</si>
  <si>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</si>
  <si>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</si>
  <si>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</si>
  <si>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</si>
  <si>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</si>
  <si>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</si>
  <si>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</si>
  <si>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</si>
  <si>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</si>
  <si>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</si>
  <si>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</si>
  <si>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</si>
  <si>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</si>
  <si>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</si>
  <si>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</si>
  <si>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</si>
  <si>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</si>
  <si>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</si>
  <si>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</si>
  <si>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</si>
  <si>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</si>
  <si>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</si>
  <si>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</si>
  <si>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</si>
  <si>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</si>
  <si>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</si>
  <si>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</si>
  <si>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</si>
  <si>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</si>
  <si>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</si>
  <si>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</si>
  <si>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</si>
  <si>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</si>
  <si>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</si>
  <si>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</si>
  <si>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</si>
  <si>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</si>
  <si>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</si>
  <si>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</si>
  <si>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</si>
  <si>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</si>
  <si>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</si>
  <si>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</si>
  <si>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</si>
  <si>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</si>
  <si>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</si>
  <si>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</si>
  <si>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</si>
  <si>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</si>
  <si>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</si>
  <si>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</si>
  <si>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</si>
  <si>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</si>
  <si>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</si>
  <si>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</si>
  <si>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</si>
  <si>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</si>
  <si>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</si>
  <si>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</si>
  <si>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</si>
  <si>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</si>
  <si>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</si>
  <si>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</si>
  <si>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</si>
  <si>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</si>
  <si>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</si>
  <si>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</si>
  <si>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</si>
  <si>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</si>
  <si>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</si>
  <si>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</si>
  <si>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</si>
  <si>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</si>
  <si>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</si>
  <si>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</si>
  <si>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</si>
  <si>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</si>
  <si>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</si>
  <si>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</si>
  <si>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</si>
  <si>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</si>
  <si>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</si>
  <si>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</si>
  <si>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</si>
  <si>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</si>
  <si>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</si>
  <si>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</si>
  <si>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</si>
  <si>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</si>
  <si>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</si>
  <si>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</si>
  <si>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</si>
  <si>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</si>
  <si>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</si>
  <si>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</si>
  <si>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</si>
  <si>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</si>
  <si>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</si>
  <si>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</si>
  <si>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</si>
  <si>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</si>
  <si>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</si>
  <si>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</si>
  <si>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</si>
  <si>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</si>
  <si>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</si>
  <si>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</si>
  <si>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</si>
  <si>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</si>
  <si>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</si>
  <si>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</si>
  <si>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</si>
  <si>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</si>
  <si>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</si>
  <si>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</si>
  <si>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</si>
  <si>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</si>
  <si>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</si>
  <si>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</si>
  <si>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</si>
  <si>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</si>
  <si>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</si>
  <si>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</si>
  <si>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</si>
  <si>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</si>
  <si>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</si>
  <si>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</si>
  <si>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</si>
  <si>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</si>
  <si>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</si>
  <si>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</si>
  <si>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</si>
  <si>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</si>
  <si>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</si>
  <si>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</si>
  <si>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</si>
  <si>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</si>
  <si>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</si>
  <si>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</si>
  <si>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</si>
  <si>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</si>
  <si>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</si>
  <si>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</si>
  <si>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</si>
  <si>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</si>
  <si>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</si>
  <si>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</si>
  <si>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</si>
  <si>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</si>
  <si>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</si>
  <si>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</si>
  <si>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</si>
  <si>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</si>
  <si>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</si>
  <si>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</si>
  <si>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</si>
  <si>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</si>
  <si>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</si>
  <si>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</si>
  <si>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</si>
  <si>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</si>
  <si>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</si>
  <si>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</si>
  <si>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</si>
  <si>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</si>
  <si>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</si>
  <si>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</si>
  <si>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</si>
  <si>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</si>
  <si>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</si>
  <si>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</si>
  <si>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</si>
  <si>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</si>
  <si>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</si>
  <si>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</si>
  <si>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</si>
  <si>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</si>
  <si>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</si>
  <si>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</si>
  <si>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</si>
  <si>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</si>
  <si>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</si>
  <si>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</si>
  <si>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</si>
  <si>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</si>
  <si>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</si>
  <si>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</si>
  <si>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</si>
  <si>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</si>
  <si>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</si>
  <si>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</si>
  <si>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</si>
  <si>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</si>
  <si>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</si>
  <si>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</si>
  <si>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</si>
  <si>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</si>
  <si>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</si>
  <si>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</si>
  <si>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</si>
  <si>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</si>
  <si>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</si>
  <si>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</si>
  <si>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</si>
  <si>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</si>
  <si>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</si>
  <si>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</si>
  <si>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</si>
  <si>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</si>
  <si>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</si>
  <si>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</si>
  <si>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</si>
  <si>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</si>
  <si>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</si>
  <si>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</si>
  <si>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</si>
  <si>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</si>
  <si>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</si>
  <si>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</si>
  <si>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</si>
  <si>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</si>
  <si>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</si>
  <si>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</si>
  <si>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</si>
  <si>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</si>
  <si>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</si>
  <si>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</si>
  <si>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</si>
  <si>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</si>
  <si>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</si>
  <si>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</si>
  <si>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</si>
  <si>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</si>
  <si>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</si>
  <si>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</si>
  <si>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</si>
  <si>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</si>
  <si>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</si>
  <si>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</si>
  <si>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</si>
  <si>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</si>
  <si>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</si>
  <si>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</si>
  <si>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</si>
  <si>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</si>
  <si>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</si>
  <si>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</si>
  <si>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</si>
  <si>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</si>
  <si>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</si>
  <si>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</si>
  <si>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</si>
  <si>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</si>
  <si>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</si>
  <si>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</si>
  <si>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</si>
  <si>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</si>
  <si>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</si>
  <si>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</si>
  <si>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</si>
  <si>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</si>
  <si>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</si>
  <si>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</si>
  <si>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</si>
  <si>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</si>
  <si>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</si>
  <si>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</si>
  <si>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</si>
  <si>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</si>
  <si>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</si>
  <si>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</si>
  <si>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</si>
  <si>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</si>
  <si>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</si>
  <si>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</si>
  <si>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</si>
  <si>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</si>
  <si>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</si>
  <si>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</si>
  <si>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</si>
  <si>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</si>
  <si>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</si>
  <si>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</si>
  <si>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</si>
  <si>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</si>
  <si>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</si>
  <si>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</si>
  <si>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</si>
  <si>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</si>
  <si>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</si>
  <si>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</si>
  <si>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</si>
  <si>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</si>
  <si>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</si>
  <si>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</si>
  <si>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</si>
  <si>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</si>
  <si>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</si>
  <si>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</si>
  <si>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</si>
  <si>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</si>
  <si>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</si>
  <si>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</si>
  <si>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</si>
  <si>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</si>
  <si>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</si>
  <si>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</si>
  <si>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</si>
  <si>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</si>
  <si>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</si>
  <si>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</si>
  <si>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</si>
  <si>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</si>
  <si>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</si>
  <si>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</si>
  <si>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</si>
  <si>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</si>
  <si>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</si>
  <si>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</si>
  <si>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</si>
  <si>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</si>
  <si>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</si>
  <si>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</si>
  <si>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</si>
  <si>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</si>
  <si>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</si>
  <si>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</si>
  <si>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</si>
  <si>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</si>
  <si>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</si>
  <si>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</si>
  <si>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</si>
  <si>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</si>
  <si>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</si>
  <si>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</si>
  <si>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</si>
  <si>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</si>
  <si>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</si>
  <si>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</si>
  <si>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</si>
  <si>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</si>
  <si>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</si>
  <si>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</si>
  <si>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</si>
  <si>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</si>
  <si>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</si>
  <si>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</si>
  <si>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</si>
  <si>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</si>
  <si>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</si>
  <si>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</si>
  <si>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</si>
  <si>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</si>
  <si>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</si>
  <si>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</si>
  <si>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</si>
  <si>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</si>
  <si>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</si>
  <si>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</si>
  <si>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</si>
  <si>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</si>
  <si>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</si>
  <si>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</si>
  <si>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</si>
  <si>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</si>
  <si>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</si>
  <si>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</si>
  <si>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</si>
  <si>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</si>
  <si>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</si>
  <si>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</si>
  <si>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</si>
  <si>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</si>
  <si>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</si>
  <si>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</si>
  <si>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</si>
  <si>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</si>
  <si>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</si>
  <si>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</si>
  <si>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</si>
  <si>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</si>
  <si>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</si>
  <si>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</si>
  <si>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</si>
  <si>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</si>
  <si>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</si>
  <si>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</si>
  <si>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</si>
  <si>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</si>
  <si>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</si>
  <si>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</si>
  <si>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</si>
  <si>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</si>
  <si>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</si>
  <si>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</si>
  <si>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</si>
  <si>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</si>
  <si>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</si>
  <si>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</si>
  <si>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</si>
  <si>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</si>
  <si>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</si>
  <si>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</si>
  <si>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</si>
  <si>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</si>
  <si>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</si>
  <si>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</si>
  <si>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</si>
  <si>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</si>
  <si>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</si>
  <si>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</si>
  <si>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</si>
  <si>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</si>
  <si>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</si>
  <si>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</si>
  <si>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</si>
  <si>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</si>
  <si>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</si>
  <si>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</si>
  <si>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</si>
  <si>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</si>
  <si>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</si>
  <si>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</si>
  <si>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</si>
  <si>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</si>
  <si>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</si>
  <si>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</si>
  <si>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</si>
  <si>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</si>
  <si>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</si>
  <si>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</si>
  <si>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</si>
  <si>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</si>
  <si>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</si>
  <si>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</si>
  <si>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</si>
  <si>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</si>
  <si>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</si>
  <si>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</si>
  <si>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</si>
  <si>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</si>
  <si>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</si>
  <si>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</si>
  <si>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</si>
  <si>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</si>
  <si>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</si>
  <si>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</si>
  <si>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</si>
  <si>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</si>
  <si>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</si>
  <si>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</si>
  <si>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</si>
  <si>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</si>
  <si>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</si>
  <si>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</si>
  <si>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</si>
  <si>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</si>
  <si>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</si>
  <si>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</si>
  <si>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</si>
  <si>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</si>
  <si>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</si>
  <si>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</si>
  <si>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</si>
  <si>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</si>
  <si>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</si>
  <si>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</si>
  <si>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</si>
  <si>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</si>
  <si>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</si>
  <si>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</si>
  <si>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</si>
  <si>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</si>
  <si>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</si>
  <si>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</si>
  <si>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</si>
  <si>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</si>
  <si>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</si>
  <si>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</si>
  <si>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</si>
  <si>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</si>
  <si>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</si>
  <si>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</si>
  <si>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</si>
  <si>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</si>
  <si>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</si>
  <si>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</si>
  <si>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</si>
  <si>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</si>
  <si>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</si>
  <si>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</si>
  <si>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</si>
  <si>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</si>
  <si>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</si>
  <si>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</si>
  <si>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</si>
  <si>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</si>
  <si>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</si>
  <si>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</si>
  <si>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</si>
  <si>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</si>
  <si>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</si>
  <si>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</si>
  <si>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</si>
  <si>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</si>
  <si>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</si>
  <si>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</si>
  <si>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</si>
  <si>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</si>
  <si>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</si>
  <si>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</si>
  <si>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</si>
  <si>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</si>
  <si>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</si>
  <si>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</si>
  <si>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</si>
  <si>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</si>
  <si>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</si>
  <si>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</si>
  <si>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</si>
  <si>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</si>
  <si>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</si>
  <si>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</si>
  <si>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</si>
  <si>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</si>
  <si>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</si>
  <si>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</si>
  <si>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</si>
  <si>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</si>
  <si>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</si>
  <si>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</si>
  <si>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</si>
  <si>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</si>
  <si>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</si>
  <si>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</si>
  <si>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</si>
  <si>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</si>
  <si>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</si>
  <si>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</si>
  <si>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</si>
  <si>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</si>
  <si>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</si>
  <si>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</si>
  <si>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</si>
  <si>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</si>
  <si>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</si>
  <si>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</si>
  <si>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</si>
  <si>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</si>
  <si>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</si>
  <si>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</si>
  <si>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</si>
  <si>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</si>
  <si>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</si>
  <si>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</si>
  <si>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</si>
  <si>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</si>
  <si>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</si>
  <si>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</si>
  <si>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</si>
  <si>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</si>
  <si>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</si>
  <si>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</si>
  <si>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</si>
  <si>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</si>
  <si>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</si>
  <si>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</si>
  <si>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</si>
  <si>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</si>
  <si>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</si>
  <si>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</si>
  <si>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</si>
  <si>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</si>
  <si>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</si>
  <si>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</si>
  <si>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</si>
  <si>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</si>
  <si>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</si>
  <si>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</si>
  <si>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</si>
  <si>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</si>
  <si>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</si>
  <si>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</si>
  <si>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</si>
  <si>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</si>
  <si>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</si>
  <si>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</si>
  <si>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</si>
  <si>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</si>
  <si>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</si>
  <si>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</si>
  <si>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</si>
  <si>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</si>
  <si>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</si>
  <si>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</si>
  <si>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</si>
  <si>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</si>
  <si>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</si>
  <si>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</si>
  <si>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</si>
  <si>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</si>
  <si>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</si>
  <si>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</si>
  <si>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</si>
  <si>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</si>
  <si>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</si>
  <si>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</si>
  <si>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</si>
  <si>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</si>
  <si>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</si>
  <si>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</si>
  <si>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</si>
  <si>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</si>
  <si>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</si>
  <si>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</si>
  <si>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</si>
  <si>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</si>
  <si>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</si>
  <si>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</si>
  <si>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</si>
  <si>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</si>
  <si>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</si>
  <si>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</si>
  <si>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</si>
  <si>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</si>
  <si>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</si>
  <si>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</si>
  <si>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</si>
  <si>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</si>
  <si>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</si>
  <si>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</si>
  <si>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</si>
  <si>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</si>
  <si>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</si>
  <si>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</si>
  <si>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</si>
  <si>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</si>
  <si>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</si>
  <si>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</si>
  <si>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</si>
  <si>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</si>
  <si>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</si>
  <si>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</si>
  <si>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</si>
  <si>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</si>
  <si>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</si>
  <si>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</si>
  <si>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</si>
  <si>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</si>
  <si>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</si>
  <si>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</si>
  <si>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</si>
  <si>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</si>
  <si>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</si>
  <si>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</si>
  <si>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</si>
  <si>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</si>
  <si>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</si>
  <si>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</si>
  <si>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</si>
  <si>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</si>
  <si>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</si>
  <si>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</si>
  <si>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</si>
  <si>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</si>
  <si>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</si>
  <si>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</si>
  <si>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</si>
  <si>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</si>
  <si>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</si>
  <si>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</si>
  <si>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</si>
  <si>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</si>
  <si>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</si>
  <si>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</si>
  <si>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</si>
  <si>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</si>
  <si>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</si>
  <si>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</si>
  <si>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</si>
  <si>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</si>
  <si>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</si>
  <si>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</si>
  <si>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</si>
  <si>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</si>
  <si>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</si>
  <si>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</si>
  <si>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</si>
  <si>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</si>
  <si>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</si>
  <si>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</si>
  <si>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</si>
  <si>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</si>
  <si>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</si>
  <si>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</si>
  <si>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</si>
  <si>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</si>
  <si>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</si>
  <si>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</si>
  <si>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</si>
  <si>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</si>
  <si>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</si>
  <si>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</si>
  <si>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</si>
  <si>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</si>
  <si>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</si>
  <si>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</si>
  <si>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</si>
  <si>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</si>
  <si>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</si>
  <si>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</si>
  <si>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</si>
  <si>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</si>
  <si>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</si>
  <si>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</si>
  <si>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</si>
  <si>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</si>
  <si>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</si>
  <si>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</si>
  <si>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</si>
  <si>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</si>
  <si>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</si>
  <si>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</si>
  <si>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</si>
  <si>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</si>
  <si>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</si>
  <si>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</si>
  <si>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</si>
  <si>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</si>
  <si>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</si>
  <si>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</si>
  <si>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</si>
  <si>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</si>
  <si>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</si>
  <si>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</si>
  <si>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</si>
  <si>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</si>
  <si>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</si>
  <si>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</si>
  <si>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</si>
  <si>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</si>
  <si>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</si>
  <si>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</si>
  <si>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</si>
  <si>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</si>
  <si>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</si>
  <si>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</si>
  <si>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</si>
  <si>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</si>
  <si>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</si>
  <si>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</si>
  <si>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</si>
  <si>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</si>
  <si>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</si>
  <si>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</si>
  <si>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</si>
  <si>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</si>
  <si>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</si>
  <si>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</si>
  <si>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</si>
  <si>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</si>
  <si>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</si>
  <si>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</si>
  <si>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</si>
  <si>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</si>
  <si>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</si>
  <si>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</si>
  <si>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</si>
  <si>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</si>
  <si>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</si>
  <si>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</si>
  <si>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</si>
  <si>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</si>
  <si>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</si>
  <si>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</si>
  <si>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</si>
  <si>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</si>
  <si>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</si>
  <si>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</si>
  <si>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</si>
  <si>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</si>
  <si>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</si>
  <si>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</si>
  <si>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</si>
  <si>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</si>
  <si>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</si>
  <si>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</si>
  <si>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</si>
  <si>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</si>
  <si>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</si>
  <si>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</si>
  <si>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</si>
  <si>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</si>
  <si>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</si>
  <si>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</si>
  <si>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</si>
  <si>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</si>
  <si>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</si>
  <si>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</si>
  <si>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</si>
  <si>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</si>
  <si>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</si>
  <si>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</si>
  <si>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</si>
  <si>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</si>
  <si>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</si>
  <si>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</si>
  <si>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</si>
  <si>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</si>
  <si>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</si>
  <si>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</si>
  <si>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</si>
  <si>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</si>
  <si>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</si>
  <si>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</si>
  <si>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</si>
  <si>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</si>
  <si>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</si>
  <si>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</si>
  <si>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</si>
  <si>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</si>
  <si>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</si>
  <si>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</si>
  <si>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</si>
  <si>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</si>
  <si>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</si>
  <si>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</si>
  <si>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</si>
  <si>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</si>
  <si>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</si>
  <si>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</si>
  <si>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</si>
  <si>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</si>
  <si>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</si>
  <si>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</si>
  <si>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</si>
  <si>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</si>
  <si>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</si>
  <si>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</si>
  <si>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</si>
  <si>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</si>
  <si>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</si>
  <si>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</si>
  <si>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</si>
  <si>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</si>
  <si>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</si>
  <si>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</si>
  <si>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</si>
  <si>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</si>
  <si>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</si>
  <si>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</si>
  <si>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</si>
  <si>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</si>
  <si>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</si>
  <si>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</si>
  <si>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</si>
  <si>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</si>
  <si>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</si>
  <si>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</si>
  <si>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</si>
  <si>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</si>
  <si>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</si>
  <si>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</si>
  <si>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</si>
  <si>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</si>
  <si>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</si>
  <si>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</si>
  <si>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</si>
  <si>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</si>
  <si>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</si>
  <si>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</si>
  <si>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</si>
  <si>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</si>
  <si>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</si>
  <si>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</si>
  <si>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</si>
  <si>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</si>
  <si>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</si>
  <si>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</si>
  <si>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</si>
  <si>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</si>
  <si>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</si>
  <si>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</si>
  <si>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</si>
  <si>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</si>
  <si>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</si>
  <si>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</si>
  <si>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</si>
  <si>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</si>
  <si>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</si>
  <si>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</si>
  <si>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</si>
  <si>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</si>
  <si>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</si>
  <si>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</si>
  <si>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</si>
  <si>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</si>
  <si>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</si>
  <si>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</si>
  <si>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</si>
  <si>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</si>
  <si>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</si>
  <si>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</si>
  <si>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</si>
  <si>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</si>
  <si>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</si>
  <si>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</si>
  <si>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</si>
  <si>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</si>
  <si>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</si>
  <si>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</si>
  <si>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</si>
  <si>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</si>
  <si>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</si>
  <si>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</si>
  <si>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</si>
  <si>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</si>
  <si>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</si>
  <si>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</si>
  <si>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</si>
  <si>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</si>
  <si>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</si>
  <si>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</si>
  <si>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</si>
  <si>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</si>
  <si>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</si>
  <si>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</si>
  <si>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</si>
  <si>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</si>
  <si>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</si>
  <si>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</si>
  <si>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</si>
  <si>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</si>
  <si>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</si>
  <si>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</si>
  <si>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</si>
  <si>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</si>
  <si>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</si>
  <si>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</si>
  <si>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</si>
  <si>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</si>
  <si>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</si>
  <si>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</si>
  <si>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</si>
  <si>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</si>
  <si>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</si>
  <si>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</si>
  <si>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</si>
  <si>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</si>
  <si>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</si>
  <si>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</si>
  <si>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</si>
  <si>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</si>
  <si>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</si>
  <si>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</si>
  <si>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</si>
  <si>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</si>
  <si>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</si>
  <si>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</si>
  <si>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</si>
  <si>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</si>
  <si>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</si>
  <si>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</si>
  <si>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</si>
  <si>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</si>
  <si>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</si>
  <si>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</si>
  <si>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</si>
  <si>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</si>
  <si>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</si>
  <si>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</si>
  <si>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</si>
  <si>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</si>
  <si>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</si>
  <si>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</si>
  <si>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</si>
  <si>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</si>
  <si>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</si>
  <si>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</si>
  <si>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</si>
  <si>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</si>
  <si>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</si>
  <si>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</si>
  <si>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</si>
  <si>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</si>
  <si>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</si>
  <si>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</si>
  <si>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</si>
  <si>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</si>
  <si>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</si>
  <si>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</si>
  <si>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</si>
  <si>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</si>
  <si>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</si>
  <si>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</si>
  <si>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</si>
  <si>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</si>
  <si>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</si>
  <si>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</si>
  <si>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</si>
  <si>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</si>
  <si>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</si>
  <si>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</si>
  <si>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</si>
  <si>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</si>
  <si>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</si>
  <si>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</si>
  <si>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</si>
  <si>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</si>
  <si>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</si>
  <si>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</si>
  <si>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</si>
  <si>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</si>
  <si>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</si>
  <si>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</si>
  <si>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</si>
  <si>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</si>
  <si>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</si>
  <si>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</si>
  <si>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</si>
  <si>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</si>
  <si>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</si>
  <si>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</si>
  <si>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</si>
  <si>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</si>
  <si>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</si>
  <si>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</si>
  <si>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</si>
  <si>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</si>
  <si>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</si>
  <si>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</si>
  <si>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</si>
  <si>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</si>
  <si>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</si>
  <si>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</si>
  <si>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</si>
  <si>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</si>
  <si>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</si>
  <si>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</si>
  <si>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</si>
  <si>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</si>
  <si>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</si>
  <si>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</si>
  <si>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</si>
  <si>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</si>
  <si>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</si>
  <si>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</si>
  <si>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</si>
  <si>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</si>
  <si>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</si>
  <si>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</si>
  <si>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</si>
  <si>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</si>
  <si>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</si>
  <si>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</si>
  <si>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</si>
  <si>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</si>
  <si>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</si>
  <si>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</si>
  <si>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</si>
  <si>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</si>
  <si>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</si>
  <si>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</si>
  <si>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</si>
  <si>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</si>
  <si>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</si>
  <si>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</si>
  <si>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</si>
  <si>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</si>
  <si>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</si>
  <si>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</si>
  <si>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</si>
  <si>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</si>
  <si>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</si>
  <si>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</si>
  <si>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</si>
  <si>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</si>
  <si>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</si>
  <si>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</si>
  <si>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</si>
  <si>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</si>
  <si>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</si>
  <si>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</si>
  <si>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</si>
  <si>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</si>
  <si>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</si>
  <si>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</si>
  <si>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</si>
  <si>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</si>
  <si>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</si>
  <si>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</si>
  <si>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</si>
  <si>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</si>
  <si>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</si>
  <si>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</si>
  <si>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</si>
  <si>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</si>
  <si>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</si>
  <si>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</si>
  <si>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</si>
  <si>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</si>
  <si>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</si>
  <si>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</si>
  <si>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</si>
  <si>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</si>
  <si>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</si>
  <si>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</si>
  <si>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</si>
  <si>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</si>
  <si>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</si>
  <si>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</si>
  <si>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</si>
  <si>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</si>
  <si>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</si>
  <si>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</si>
  <si>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</si>
  <si>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</si>
  <si>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</si>
  <si>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</si>
  <si>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</si>
  <si>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</si>
  <si>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</si>
  <si>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</si>
  <si>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</si>
  <si>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</si>
  <si>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</si>
  <si>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</si>
  <si>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</si>
  <si>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</si>
  <si>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</si>
  <si>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</si>
  <si>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</si>
  <si>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</si>
  <si>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</si>
  <si>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</si>
  <si>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</si>
  <si>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</si>
  <si>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</si>
  <si>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</si>
  <si>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</si>
  <si>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</si>
  <si>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</si>
  <si>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</si>
  <si>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</si>
  <si>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</si>
  <si>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</si>
  <si>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</si>
  <si>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</si>
  <si>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</si>
  <si>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</si>
  <si>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</si>
  <si>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</si>
  <si>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</si>
  <si>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</si>
  <si>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</si>
  <si>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</si>
  <si>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</si>
  <si>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</si>
  <si>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</si>
  <si>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</si>
  <si>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</si>
  <si>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</si>
  <si>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</si>
  <si>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</si>
  <si>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</si>
  <si>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</si>
  <si>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</si>
  <si>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</si>
  <si>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</si>
  <si>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</si>
  <si>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</si>
  <si>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</si>
  <si>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</si>
  <si>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</si>
  <si>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</si>
  <si>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</si>
  <si>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</si>
  <si>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</si>
  <si>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</si>
  <si>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</si>
  <si>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</si>
  <si>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</si>
  <si>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</si>
  <si>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</si>
  <si>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</si>
  <si>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</si>
  <si>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</si>
  <si>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</si>
  <si>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</si>
  <si>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</si>
  <si>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</si>
  <si>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</si>
  <si>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</si>
  <si>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</si>
  <si>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</si>
  <si>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</si>
  <si>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</si>
  <si>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</si>
  <si>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</si>
  <si>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</si>
  <si>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</si>
  <si>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</si>
  <si>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</si>
  <si>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</si>
  <si>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</si>
  <si>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</si>
  <si>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</si>
  <si>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</si>
  <si>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</si>
  <si>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</si>
  <si>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</si>
  <si>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</si>
  <si>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</si>
  <si>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</si>
  <si>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</si>
  <si>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</si>
  <si>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</si>
  <si>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</si>
  <si>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</si>
  <si>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</si>
  <si>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</si>
  <si>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</si>
  <si>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</si>
  <si>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</si>
  <si>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</si>
  <si>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</si>
  <si>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</si>
  <si>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</si>
  <si>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</si>
  <si>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</si>
  <si>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</si>
  <si>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</si>
  <si>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</si>
  <si>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</si>
  <si>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</si>
  <si>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</si>
  <si>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</si>
  <si>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</si>
  <si>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</si>
  <si>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</si>
  <si>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</si>
  <si>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</si>
  <si>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</si>
  <si>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</si>
  <si>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</si>
  <si>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</si>
  <si>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</si>
  <si>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</si>
  <si>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</si>
  <si>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</si>
  <si>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</si>
  <si>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</si>
  <si>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</si>
  <si>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</si>
  <si>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</si>
  <si>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</si>
  <si>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</si>
  <si>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</si>
  <si>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</si>
  <si>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</si>
  <si>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</si>
  <si>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</si>
  <si>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</si>
  <si>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</si>
  <si>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</si>
  <si>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</si>
  <si>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</si>
  <si>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</si>
  <si>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</si>
  <si>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</si>
  <si>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</si>
  <si>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</si>
  <si>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</si>
  <si>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</si>
  <si>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</si>
  <si>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</si>
  <si>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</si>
  <si>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</si>
  <si>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</si>
  <si>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</si>
  <si>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</si>
  <si>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</si>
  <si>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</si>
  <si>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</si>
  <si>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</si>
  <si>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</si>
  <si>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</si>
  <si>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</si>
  <si>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</si>
  <si>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</si>
  <si>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</si>
  <si>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</si>
  <si>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</si>
  <si>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</si>
  <si>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</si>
  <si>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</si>
  <si>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</si>
  <si>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</si>
  <si>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</si>
  <si>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</si>
  <si>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</si>
  <si>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</si>
  <si>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</si>
  <si>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</si>
  <si>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</si>
  <si>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</si>
  <si>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</si>
  <si>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</si>
  <si>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</si>
  <si>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</si>
  <si>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</si>
  <si>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</si>
  <si>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</si>
  <si>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</si>
  <si>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</si>
  <si>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</si>
  <si>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</si>
  <si>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</si>
  <si>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</si>
  <si>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</si>
  <si>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</si>
  <si>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</si>
  <si>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</si>
  <si>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</si>
  <si>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</si>
  <si>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</si>
  <si>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</si>
  <si>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</si>
  <si>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</si>
  <si>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</si>
  <si>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</si>
  <si>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</si>
  <si>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</si>
  <si>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</si>
  <si>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</si>
  <si>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</si>
  <si>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</si>
  <si>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</si>
  <si>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</si>
  <si>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</si>
  <si>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</si>
  <si>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</si>
  <si>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</si>
  <si>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</si>
  <si>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</si>
  <si>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</si>
  <si>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</si>
  <si>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</si>
  <si>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</si>
  <si>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</si>
  <si>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</si>
  <si>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</si>
  <si>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</si>
  <si>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</si>
  <si>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</si>
  <si>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</si>
  <si>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</si>
  <si>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</si>
  <si>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</si>
  <si>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</si>
  <si>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</si>
  <si>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</si>
  <si>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</si>
  <si>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</si>
  <si>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</si>
  <si>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</si>
  <si>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</si>
  <si>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</si>
  <si>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</si>
  <si>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</si>
  <si>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</si>
  <si>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</si>
  <si>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</si>
  <si>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</si>
  <si>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</si>
  <si>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</si>
  <si>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</si>
  <si>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</si>
  <si>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</si>
  <si>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</si>
  <si>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</si>
  <si>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</si>
  <si>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</si>
  <si>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</si>
  <si>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</si>
  <si>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</si>
  <si>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</si>
  <si>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</si>
  <si>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</si>
  <si>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</si>
  <si>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</si>
  <si>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</si>
  <si>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</si>
  <si>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</si>
  <si>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</si>
  <si>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</si>
  <si>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</si>
  <si>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</si>
  <si>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</si>
  <si>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</si>
  <si>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</si>
  <si>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</si>
  <si>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</si>
  <si>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</si>
  <si>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</si>
  <si>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</si>
  <si>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</si>
  <si>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</si>
  <si>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</si>
  <si>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</si>
  <si>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</si>
  <si>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</si>
  <si>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</si>
  <si>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</si>
  <si>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</si>
  <si>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</si>
  <si>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</si>
  <si>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</si>
  <si>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</si>
  <si>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</si>
  <si>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</si>
  <si>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</si>
  <si>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</si>
  <si>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</si>
  <si>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</si>
  <si>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</si>
  <si>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</si>
  <si>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</si>
  <si>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</si>
  <si>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</si>
  <si>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</si>
  <si>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</si>
  <si>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</si>
  <si>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</si>
  <si>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</si>
  <si>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</si>
  <si>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</si>
  <si>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</si>
  <si>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</si>
  <si>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</si>
  <si>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</si>
  <si>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</si>
  <si>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</si>
  <si>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</si>
  <si>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</si>
  <si>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</si>
  <si>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</si>
  <si>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</si>
  <si>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</si>
  <si>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</si>
  <si>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</si>
  <si>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</si>
  <si>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</si>
  <si>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</si>
  <si>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</si>
  <si>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</si>
  <si>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</si>
  <si>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</si>
  <si>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</si>
  <si>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</si>
  <si>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</si>
  <si>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</si>
  <si>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</si>
  <si>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</si>
  <si>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</si>
  <si>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</si>
  <si>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</si>
  <si>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</si>
  <si>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</si>
  <si>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</si>
  <si>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</si>
  <si>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</si>
  <si>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</si>
  <si>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</si>
  <si>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</si>
  <si>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</si>
  <si>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</si>
  <si>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</si>
  <si>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</si>
  <si>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</si>
  <si>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</si>
  <si>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</si>
  <si>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</si>
  <si>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</si>
  <si>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</si>
  <si>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</si>
  <si>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</si>
  <si>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</si>
  <si>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</si>
  <si>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</si>
  <si>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</si>
  <si>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</si>
  <si>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</si>
  <si>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</si>
  <si>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</si>
  <si>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</si>
  <si>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</si>
  <si>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</si>
  <si>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</si>
  <si>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</si>
  <si>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</si>
  <si>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</si>
  <si>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</si>
  <si>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</si>
  <si>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</si>
  <si>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</si>
  <si>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</si>
  <si>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</si>
  <si>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</si>
  <si>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</si>
  <si>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</si>
  <si>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</si>
  <si>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</si>
  <si>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</si>
  <si>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</si>
  <si>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</si>
  <si>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</si>
  <si>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</si>
  <si>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</si>
  <si>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</si>
  <si>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</si>
  <si>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</si>
  <si>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</si>
  <si>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</si>
  <si>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</si>
  <si>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</si>
  <si>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</si>
  <si>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</si>
  <si>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</si>
  <si>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</si>
  <si>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</si>
  <si>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</si>
  <si>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</si>
  <si>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</si>
  <si>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</si>
  <si>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</si>
  <si>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</si>
  <si>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</si>
  <si>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</si>
  <si>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</si>
  <si>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</si>
  <si>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</si>
  <si>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</si>
  <si>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</si>
  <si>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</si>
  <si>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</si>
  <si>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</si>
  <si>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</si>
  <si>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</si>
  <si>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</si>
  <si>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</si>
  <si>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</si>
  <si>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</si>
  <si>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</si>
  <si>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</si>
  <si>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</si>
  <si>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</si>
  <si>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</si>
  <si>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</si>
  <si>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</si>
  <si>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</si>
  <si>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</si>
  <si>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</si>
  <si>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</si>
  <si>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</si>
  <si>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</si>
  <si>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</si>
  <si>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</si>
  <si>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</si>
  <si>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</si>
  <si>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</si>
  <si>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</si>
  <si>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</si>
  <si>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</si>
  <si>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</si>
  <si>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</si>
  <si>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</si>
  <si>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</si>
  <si>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</si>
  <si>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</si>
  <si>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</si>
  <si>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</si>
  <si>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</si>
  <si>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</si>
  <si>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</si>
  <si>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</si>
  <si>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</si>
  <si>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</si>
  <si>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</si>
  <si>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</si>
  <si>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</si>
  <si>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</si>
  <si>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</si>
  <si>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</si>
  <si>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</si>
  <si>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</si>
  <si>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</si>
  <si>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</si>
  <si>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</si>
  <si>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</si>
  <si>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</si>
  <si>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</si>
  <si>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</si>
  <si>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</si>
  <si>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</si>
  <si>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</si>
  <si>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</si>
  <si>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</si>
  <si>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</si>
  <si>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</si>
  <si>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</si>
  <si>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</si>
  <si>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</si>
  <si>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</si>
  <si>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</si>
  <si>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</si>
  <si>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</si>
  <si>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</si>
  <si>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</si>
  <si>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</si>
  <si>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</si>
  <si>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</si>
  <si>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</si>
  <si>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</si>
  <si>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</si>
  <si>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</si>
  <si>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</si>
  <si>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</si>
  <si>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</si>
  <si>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</si>
  <si>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</si>
  <si>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</si>
  <si>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</si>
  <si>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</si>
  <si>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</si>
  <si>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</si>
  <si>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</si>
  <si>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</si>
  <si>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</si>
  <si>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</si>
  <si>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</si>
  <si>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</si>
  <si>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</si>
  <si>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</si>
  <si>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</si>
  <si>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</si>
  <si>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</si>
  <si>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</si>
  <si>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</si>
  <si>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</si>
  <si>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</si>
  <si>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</si>
  <si>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</si>
  <si>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</si>
  <si>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</si>
  <si>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</si>
  <si>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</si>
  <si>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</si>
  <si>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</si>
  <si>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</si>
  <si>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</si>
  <si>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</si>
  <si>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</si>
  <si>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</si>
  <si>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</si>
  <si>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</si>
  <si>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</si>
  <si>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</si>
  <si>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</si>
  <si>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</si>
  <si>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</si>
  <si>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</si>
  <si>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</si>
  <si>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</si>
  <si>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</si>
  <si>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</si>
  <si>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</si>
  <si>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</si>
  <si>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</si>
  <si>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</si>
  <si>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</si>
  <si>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</si>
  <si>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</si>
  <si>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</si>
  <si>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</si>
  <si>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</si>
  <si>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</si>
  <si>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</si>
  <si>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</si>
  <si>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</si>
  <si>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</si>
  <si>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</si>
  <si>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</si>
  <si>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</si>
  <si>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</si>
  <si>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</si>
  <si>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</si>
  <si>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</si>
  <si>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</si>
  <si>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</si>
  <si>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</si>
  <si>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</si>
  <si>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</si>
  <si>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</si>
  <si>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</si>
  <si>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</si>
  <si>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</si>
  <si>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</si>
  <si>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</si>
  <si>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</si>
  <si>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</si>
  <si>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</si>
  <si>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</si>
  <si>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</si>
  <si>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</si>
  <si>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</si>
  <si>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</si>
  <si>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</si>
  <si>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</si>
  <si>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</si>
  <si>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</si>
  <si>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</si>
  <si>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</si>
  <si>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</si>
  <si>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</si>
  <si>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</si>
  <si>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</si>
  <si>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</si>
  <si>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</si>
  <si>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</si>
  <si>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</si>
  <si>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</si>
  <si>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</si>
  <si>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</si>
  <si>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</si>
  <si>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</si>
  <si>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</si>
  <si>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</si>
  <si>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</si>
  <si>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</si>
  <si>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</si>
  <si>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</si>
  <si>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</si>
  <si>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</si>
  <si>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</si>
  <si>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</si>
  <si>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</si>
  <si>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</si>
  <si>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</si>
  <si>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</si>
  <si>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</si>
  <si>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</si>
  <si>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</si>
  <si>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</si>
  <si>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</si>
  <si>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</si>
  <si>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</si>
  <si>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</si>
  <si>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</si>
  <si>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</si>
  <si>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</si>
  <si>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</si>
  <si>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</si>
  <si>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</si>
  <si>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</si>
  <si>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</si>
  <si>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</si>
  <si>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</si>
  <si>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</si>
  <si>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</si>
  <si>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</si>
  <si>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</si>
  <si>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</si>
  <si>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</si>
  <si>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</si>
  <si>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</si>
  <si>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</si>
  <si>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</si>
  <si>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</si>
  <si>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</si>
  <si>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</si>
  <si>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</si>
  <si>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</si>
  <si>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</si>
  <si>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</si>
  <si>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</si>
  <si>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</si>
  <si>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</si>
  <si>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</si>
  <si>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</si>
  <si>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</si>
  <si>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</si>
  <si>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</si>
  <si>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</si>
  <si>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</si>
  <si>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</si>
  <si>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</si>
  <si>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</si>
  <si>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</si>
  <si>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</si>
  <si>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</si>
  <si>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</si>
  <si>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</si>
  <si>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</si>
  <si>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</si>
  <si>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</si>
  <si>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</si>
  <si>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</si>
  <si>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</si>
  <si>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</si>
  <si>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</si>
  <si>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</si>
  <si>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</si>
  <si>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</si>
  <si>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</si>
  <si>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</si>
  <si>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</si>
  <si>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</si>
  <si>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</si>
  <si>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</si>
  <si>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</si>
  <si>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</si>
  <si>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</si>
  <si>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</si>
  <si>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</si>
  <si>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</si>
  <si>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</si>
  <si>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</si>
  <si>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</si>
  <si>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</si>
  <si>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</si>
  <si>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</si>
  <si>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</si>
  <si>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</si>
  <si>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</si>
  <si>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</si>
  <si>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</si>
  <si>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</si>
  <si>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</si>
  <si>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</si>
  <si>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</si>
  <si>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</si>
  <si>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</si>
  <si>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</si>
  <si>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</si>
  <si>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</si>
  <si>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</si>
  <si>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</si>
  <si>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</si>
  <si>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</si>
  <si>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</si>
  <si>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</si>
  <si>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</si>
  <si>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</si>
  <si>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</si>
  <si>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</si>
  <si>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</si>
  <si>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</si>
  <si>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</si>
  <si>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</si>
  <si>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</si>
  <si>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</si>
  <si>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</si>
  <si>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</si>
  <si>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</si>
  <si>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</si>
  <si>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</si>
  <si>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</si>
  <si>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</si>
  <si>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</si>
  <si>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</si>
  <si>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</si>
  <si>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</si>
  <si>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</si>
  <si>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</si>
  <si>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</si>
  <si>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</si>
  <si>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</si>
  <si>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</si>
  <si>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</si>
  <si>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</si>
  <si>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</si>
  <si>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</si>
  <si>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</si>
  <si>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</si>
  <si>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</si>
  <si>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</si>
  <si>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</si>
  <si>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</si>
  <si>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</si>
  <si>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</si>
  <si>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</si>
  <si>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</si>
  <si>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</si>
  <si>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</si>
  <si>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</si>
  <si>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</si>
  <si>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</si>
  <si>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</si>
  <si>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</si>
  <si>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</si>
  <si>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</si>
  <si>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</si>
  <si>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</si>
  <si>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</si>
  <si>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</si>
  <si>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</si>
  <si>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</si>
  <si>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</si>
  <si>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</si>
  <si>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</si>
  <si>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</si>
  <si>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</si>
  <si>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</si>
  <si>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</si>
  <si>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</si>
  <si>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</si>
  <si>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</si>
  <si>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</si>
  <si>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</si>
  <si>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</si>
  <si>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</si>
  <si>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</si>
  <si>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</si>
  <si>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</si>
  <si>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</si>
  <si>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</si>
  <si>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</si>
  <si>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</si>
  <si>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</si>
  <si>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</si>
  <si>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</si>
  <si>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</si>
  <si>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</si>
  <si>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</si>
  <si>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</si>
  <si>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</si>
  <si>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</si>
  <si>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</si>
  <si>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</si>
  <si>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</si>
  <si>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</si>
  <si>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</si>
  <si>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</si>
  <si>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</si>
  <si>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</si>
  <si>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</si>
  <si>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</si>
  <si>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</si>
  <si>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</si>
  <si>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</si>
  <si>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</si>
  <si>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</si>
  <si>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</si>
  <si>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</si>
  <si>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</si>
  <si>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</si>
  <si>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</si>
  <si>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</si>
  <si>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</si>
  <si>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</si>
  <si>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</si>
  <si>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</si>
  <si>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</si>
  <si>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</si>
  <si>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</si>
  <si>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</si>
  <si>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</si>
  <si>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</si>
  <si>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</si>
  <si>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</si>
  <si>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</si>
  <si>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</si>
  <si>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</si>
  <si>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</si>
  <si>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</si>
  <si>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</si>
  <si>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</si>
  <si>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</si>
  <si>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</si>
  <si>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</si>
  <si>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</si>
  <si>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</si>
  <si>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</si>
  <si>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</si>
  <si>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</si>
  <si>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</si>
  <si>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</si>
  <si>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</si>
  <si>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</si>
  <si>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</si>
  <si>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</si>
  <si>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</si>
  <si>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</si>
  <si>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</si>
  <si>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</si>
  <si>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</si>
  <si>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</si>
  <si>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</si>
  <si>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</si>
  <si>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</si>
  <si>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</si>
  <si>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</si>
  <si>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</si>
  <si>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</si>
  <si>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</si>
  <si>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</si>
  <si>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</si>
  <si>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</si>
  <si>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</si>
  <si>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</si>
  <si>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</si>
  <si>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</si>
  <si>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</si>
  <si>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</si>
  <si>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</si>
  <si>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</si>
  <si>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</si>
  <si>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</si>
  <si>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</si>
  <si>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</si>
  <si>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</si>
  <si>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</si>
  <si>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</si>
  <si>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</si>
  <si>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</si>
  <si>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</si>
  <si>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</si>
  <si>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</si>
  <si>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</si>
  <si>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</si>
  <si>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</si>
  <si>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</si>
  <si>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</si>
  <si>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</si>
  <si>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</si>
  <si>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</si>
  <si>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</si>
  <si>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</si>
  <si>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</si>
  <si>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</si>
  <si>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</si>
  <si>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</si>
  <si>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</si>
  <si>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</si>
  <si>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</si>
  <si>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</si>
  <si>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</si>
  <si>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</si>
  <si>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</si>
  <si>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</si>
  <si>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</si>
  <si>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</si>
  <si>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</si>
  <si>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</si>
  <si>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</si>
  <si>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</si>
  <si>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</si>
  <si>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</si>
  <si>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</si>
  <si>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</si>
  <si>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</si>
  <si>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</si>
  <si>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</si>
  <si>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</si>
  <si>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</si>
  <si>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</si>
  <si>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</si>
  <si>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</si>
  <si>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</si>
  <si>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</si>
  <si>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</si>
  <si>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</si>
  <si>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</si>
  <si>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</si>
  <si>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</si>
  <si>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</si>
  <si>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</si>
  <si>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</si>
  <si>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</si>
  <si>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</si>
  <si>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</si>
  <si>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</si>
  <si>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</si>
  <si>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</si>
  <si>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</si>
  <si>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</si>
  <si>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</si>
  <si>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</si>
  <si>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</si>
  <si>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</si>
  <si>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</si>
  <si>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</si>
  <si>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</si>
  <si>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</si>
  <si>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</si>
  <si>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</si>
  <si>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</si>
  <si>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</si>
  <si>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</si>
  <si>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</si>
  <si>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</si>
  <si>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</si>
  <si>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</si>
  <si>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</si>
  <si>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</si>
  <si>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</si>
  <si>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</si>
  <si>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</si>
  <si>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</si>
  <si>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</si>
  <si>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</si>
  <si>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</si>
  <si>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</si>
  <si>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</si>
  <si>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</si>
  <si>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</si>
  <si>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</si>
  <si>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</si>
  <si>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</si>
  <si>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</si>
  <si>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</si>
  <si>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</si>
  <si>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</si>
  <si>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</si>
  <si>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</si>
  <si>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</si>
  <si>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</si>
  <si>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</si>
  <si>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</si>
  <si>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</si>
  <si>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</si>
  <si>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</si>
  <si>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</si>
  <si>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</si>
  <si>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</si>
  <si>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</si>
  <si>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</si>
  <si>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</si>
  <si>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</si>
  <si>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</si>
  <si>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</si>
  <si>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</si>
  <si>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</si>
  <si>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</si>
  <si>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</si>
  <si>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</si>
  <si>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</si>
  <si>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</si>
  <si>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</si>
  <si>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</si>
  <si>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</si>
  <si>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</si>
  <si>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</si>
  <si>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</si>
  <si>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</si>
  <si>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</si>
  <si>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</si>
  <si>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</si>
  <si>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</si>
  <si>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</si>
  <si>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</si>
  <si>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</si>
  <si>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</si>
  <si>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</si>
  <si>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</si>
  <si>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</si>
  <si>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</si>
  <si>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</si>
  <si>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</si>
  <si>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</si>
  <si>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</si>
  <si>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</si>
  <si>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</si>
  <si>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</si>
  <si>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</si>
  <si>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</si>
  <si>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</si>
  <si>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</si>
  <si>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</si>
  <si>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</si>
  <si>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</si>
  <si>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</si>
  <si>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</si>
  <si>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</si>
  <si>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</si>
  <si>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</si>
  <si>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</si>
  <si>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</si>
  <si>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</si>
  <si>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</si>
  <si>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</si>
  <si>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</si>
  <si>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</si>
  <si>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</si>
  <si>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</si>
  <si>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</si>
  <si>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</si>
  <si>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</si>
  <si>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</si>
  <si>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</si>
  <si>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</si>
  <si>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</si>
  <si>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</si>
  <si>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</si>
  <si>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</si>
  <si>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</si>
  <si>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</si>
  <si>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</si>
  <si>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</si>
  <si>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</si>
  <si>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</si>
  <si>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</si>
  <si>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</si>
  <si>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</si>
  <si>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</si>
  <si>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</si>
  <si>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</si>
  <si>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</si>
  <si>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</si>
  <si>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</si>
  <si>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</si>
  <si>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</si>
  <si>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</si>
  <si>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</si>
  <si>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</si>
  <si>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</si>
  <si>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</si>
  <si>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</si>
  <si>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</si>
  <si>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</si>
  <si>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</si>
  <si>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</si>
  <si>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</si>
  <si>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</si>
  <si>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</si>
  <si>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</si>
  <si>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</si>
  <si>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</si>
  <si>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</si>
  <si>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</si>
  <si>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</si>
  <si>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</si>
  <si>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</si>
  <si>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</si>
  <si>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</si>
  <si>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</si>
  <si>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</si>
  <si>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</si>
  <si>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</si>
  <si>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</si>
  <si>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</si>
  <si>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</si>
  <si>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</si>
  <si>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</si>
  <si>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</si>
  <si>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</si>
  <si>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</si>
  <si>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</si>
  <si>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</si>
  <si>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</si>
  <si>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</si>
  <si>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</si>
  <si>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</si>
  <si>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</si>
  <si>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</si>
  <si>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</si>
  <si>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</si>
  <si>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</si>
  <si>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</si>
  <si>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</si>
  <si>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</si>
  <si>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</si>
  <si>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</si>
  <si>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</si>
  <si>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</si>
  <si>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</si>
  <si>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</si>
  <si>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</si>
  <si>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</si>
  <si>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</si>
  <si>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</si>
  <si>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</si>
  <si>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</si>
  <si>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</si>
  <si>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</si>
  <si>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</si>
  <si>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</si>
  <si>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</si>
  <si>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</si>
  <si>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</si>
  <si>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</si>
  <si>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</si>
  <si>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</si>
  <si>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</si>
  <si>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</si>
  <si>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</si>
  <si>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</si>
  <si>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</si>
  <si>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</si>
  <si>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</si>
  <si>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</si>
  <si>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</si>
  <si>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</si>
  <si>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</si>
  <si>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</si>
  <si>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</si>
  <si>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</si>
  <si>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</si>
  <si>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</si>
  <si>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</si>
  <si>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</si>
  <si>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</si>
  <si>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</si>
  <si>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</si>
  <si>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</si>
  <si>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</si>
  <si>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</si>
  <si>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</si>
  <si>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</si>
  <si>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</si>
  <si>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</si>
  <si>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</si>
  <si>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</si>
  <si>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</si>
  <si>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</si>
  <si>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</si>
  <si>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</si>
  <si>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</si>
  <si>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</si>
  <si>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</si>
  <si>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</si>
  <si>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</si>
  <si>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</si>
  <si>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</si>
  <si>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</si>
  <si>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</si>
  <si>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</si>
  <si>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</si>
  <si>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</si>
  <si>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</si>
  <si>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</si>
  <si>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</si>
  <si>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</si>
  <si>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</si>
  <si>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</si>
  <si>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</si>
  <si>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</si>
  <si>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</si>
  <si>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</si>
  <si>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</si>
  <si>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</si>
  <si>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</si>
  <si>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</si>
  <si>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</si>
  <si>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</si>
  <si>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</si>
  <si>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</si>
  <si>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</si>
  <si>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</si>
  <si>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</si>
  <si>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</si>
  <si>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</si>
  <si>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</si>
  <si>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</si>
  <si>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</si>
  <si>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</si>
  <si>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</si>
  <si>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</si>
  <si>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</si>
  <si>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</si>
  <si>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</si>
  <si>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</si>
  <si>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</si>
  <si>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</si>
  <si>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</si>
  <si>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</si>
  <si>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</si>
  <si>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</si>
  <si>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</si>
  <si>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</si>
  <si>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</si>
  <si>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</si>
  <si>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</si>
  <si>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</si>
  <si>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</si>
  <si>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</si>
  <si>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</si>
  <si>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</si>
  <si>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</si>
  <si>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</si>
  <si>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</si>
  <si>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</si>
  <si>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</si>
  <si>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</si>
  <si>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</si>
  <si>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</si>
  <si>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</si>
  <si>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</si>
  <si>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</si>
  <si>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</si>
  <si>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</si>
  <si>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</si>
  <si>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</si>
  <si>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</si>
  <si>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</si>
  <si>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</si>
  <si>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</si>
  <si>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</si>
  <si>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</si>
  <si>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</si>
  <si>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</si>
  <si>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</si>
  <si>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</si>
  <si>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</si>
  <si>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</si>
  <si>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</si>
  <si>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</si>
  <si>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</si>
  <si>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</si>
  <si>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</si>
  <si>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</si>
  <si>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</si>
  <si>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</si>
  <si>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</si>
  <si>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</si>
  <si>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</si>
  <si>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</si>
  <si>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</si>
  <si>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</si>
  <si>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</si>
  <si>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</si>
  <si>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</si>
  <si>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</si>
  <si>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</si>
  <si>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</si>
  <si>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</si>
  <si>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</si>
  <si>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</si>
  <si>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</si>
  <si>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</si>
  <si>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</si>
  <si>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</si>
  <si>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</si>
  <si>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</si>
  <si>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</si>
  <si>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</si>
  <si>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</si>
  <si>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</si>
  <si>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</si>
  <si>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</si>
  <si>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</si>
  <si>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</si>
  <si>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</si>
  <si>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</si>
  <si>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</si>
  <si>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</si>
  <si>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</si>
  <si>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</si>
  <si>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</si>
  <si>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</si>
  <si>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</si>
  <si>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</si>
  <si>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</si>
  <si>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</si>
  <si>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</si>
  <si>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</si>
  <si>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</si>
  <si>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</si>
  <si>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</si>
  <si>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</si>
  <si>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</si>
  <si>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</si>
  <si>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</si>
  <si>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</si>
  <si>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</si>
  <si>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</si>
  <si>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</si>
  <si>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</si>
  <si>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</si>
  <si>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</si>
  <si>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</si>
  <si>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</si>
  <si>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</si>
  <si>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</si>
  <si>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</si>
  <si>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</si>
  <si>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</si>
  <si>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</si>
  <si>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</si>
  <si>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</si>
  <si>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</si>
  <si>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</si>
  <si>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</si>
  <si>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</si>
  <si>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</si>
  <si>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</si>
  <si>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</si>
  <si>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</si>
  <si>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</si>
  <si>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</si>
  <si>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</si>
  <si>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</si>
  <si>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</si>
  <si>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</si>
  <si>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</si>
  <si>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</si>
  <si>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</si>
  <si>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</si>
  <si>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</si>
  <si>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</si>
  <si>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</si>
  <si>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</si>
  <si>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</si>
  <si>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</si>
  <si>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</si>
  <si>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</si>
  <si>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</si>
  <si>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</si>
  <si>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</si>
  <si>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</si>
  <si>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</si>
  <si>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</si>
  <si>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</si>
  <si>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</si>
  <si>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</si>
  <si>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</si>
  <si>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</si>
  <si>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</si>
  <si>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</si>
  <si>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</si>
  <si>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</si>
  <si>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</si>
  <si>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</si>
  <si>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</si>
  <si>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</si>
  <si>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</si>
  <si>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</si>
  <si>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</si>
  <si>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</si>
  <si>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</si>
  <si>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</si>
  <si>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</si>
  <si>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</si>
  <si>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</si>
  <si>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</si>
  <si>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</si>
  <si>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</si>
  <si>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</si>
  <si>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</si>
  <si>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</si>
  <si>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</si>
  <si>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</si>
  <si>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</si>
  <si>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</si>
  <si>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</si>
  <si>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</si>
  <si>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</si>
  <si>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</si>
  <si>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</si>
  <si>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</si>
  <si>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</si>
  <si>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</si>
  <si>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</si>
  <si>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</si>
  <si>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</si>
  <si>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</si>
  <si>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</si>
  <si>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</si>
  <si>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</si>
  <si>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</si>
  <si>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</si>
  <si>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</si>
  <si>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</si>
  <si>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</si>
  <si>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</si>
  <si>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</si>
  <si>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</si>
  <si>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</si>
  <si>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</si>
  <si>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</si>
  <si>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</si>
  <si>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</si>
  <si>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</si>
  <si>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</si>
  <si>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</si>
  <si>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</si>
  <si>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</si>
  <si>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</si>
  <si>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</si>
  <si>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</si>
  <si>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</si>
  <si>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</si>
  <si>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</si>
  <si>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</si>
  <si>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</si>
  <si>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</si>
  <si>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</si>
  <si>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</si>
  <si>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</si>
  <si>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</si>
  <si>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</si>
  <si>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</si>
  <si>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</si>
  <si>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</si>
  <si>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</si>
  <si>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</si>
  <si>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</si>
  <si>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</si>
  <si>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</si>
  <si>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</si>
  <si>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</si>
  <si>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</si>
  <si>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</si>
  <si>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</si>
  <si>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</si>
  <si>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</si>
  <si>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</si>
  <si>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</si>
  <si>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</si>
  <si>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</si>
  <si>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</si>
  <si>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</si>
  <si>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</si>
  <si>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</si>
  <si>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</si>
  <si>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</si>
  <si>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</si>
  <si>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</si>
  <si>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</si>
  <si>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</si>
  <si>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</si>
  <si>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</si>
  <si>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</si>
  <si>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</si>
  <si>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</si>
  <si>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</si>
  <si>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</si>
  <si>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</si>
  <si>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</si>
  <si>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</si>
  <si>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</si>
  <si>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</si>
  <si>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</si>
  <si>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</si>
  <si>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</si>
  <si>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</si>
  <si>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</si>
  <si>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</si>
  <si>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</si>
  <si>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</si>
  <si>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</si>
  <si>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</si>
  <si>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</si>
  <si>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</si>
  <si>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</si>
  <si>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</si>
  <si>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</si>
  <si>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</si>
  <si>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</si>
  <si>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</si>
  <si>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</si>
  <si>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</si>
  <si>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</si>
  <si>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</si>
  <si>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</si>
  <si>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</si>
  <si>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</si>
  <si>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</si>
  <si>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</si>
  <si>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</si>
  <si>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</si>
  <si>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</si>
  <si>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</si>
  <si>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</si>
  <si>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</si>
  <si>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</si>
  <si>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</si>
  <si>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</si>
  <si>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</si>
  <si>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</si>
  <si>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</si>
  <si>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</si>
  <si>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</si>
  <si>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</si>
  <si>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</si>
  <si>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</si>
  <si>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</si>
  <si>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</si>
  <si>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</si>
  <si>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</si>
  <si>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</si>
  <si>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</si>
  <si>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</si>
  <si>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</si>
  <si>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</si>
  <si>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</si>
  <si>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</si>
  <si>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</si>
  <si>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</si>
  <si>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</si>
  <si>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</si>
  <si>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</si>
  <si>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</si>
  <si>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</si>
  <si>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</si>
  <si>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</si>
  <si>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</si>
  <si>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</si>
  <si>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</si>
  <si>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</si>
  <si>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</si>
  <si>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</si>
  <si>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</si>
  <si>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</si>
  <si>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</si>
  <si>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</si>
  <si>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</si>
  <si>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</si>
  <si>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</si>
  <si>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</si>
  <si>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</si>
  <si>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</si>
  <si>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</si>
  <si>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</si>
  <si>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</si>
  <si>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</si>
  <si>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</si>
  <si>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</si>
  <si>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</si>
  <si>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</si>
  <si>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</si>
  <si>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</si>
  <si>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</si>
  <si>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</si>
  <si>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</si>
  <si>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</si>
  <si>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</si>
  <si>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</si>
  <si>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</si>
  <si>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</si>
  <si>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</si>
  <si>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</si>
  <si>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</si>
  <si>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</si>
  <si>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</si>
  <si>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</si>
  <si>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</si>
  <si>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</si>
  <si>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</si>
  <si>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</si>
  <si>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</si>
  <si>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</si>
  <si>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</si>
  <si>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</si>
  <si>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</si>
  <si>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</si>
  <si>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</si>
  <si>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</si>
  <si>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</si>
  <si>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</si>
  <si>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</si>
  <si>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</si>
  <si>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</si>
  <si>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</si>
  <si>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</si>
  <si>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</si>
  <si>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</si>
  <si>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</si>
  <si>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</si>
  <si>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</si>
  <si>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</si>
  <si>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</si>
  <si>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</si>
  <si>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</si>
  <si>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</si>
  <si>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</si>
  <si>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</si>
  <si>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</si>
  <si>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</si>
  <si>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</si>
  <si>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</si>
  <si>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</si>
  <si>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</si>
  <si>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</si>
  <si>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</si>
  <si>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</si>
  <si>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</si>
  <si>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</si>
  <si>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</si>
  <si>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</si>
  <si>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</si>
  <si>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</si>
  <si>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</si>
  <si>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</si>
  <si>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</si>
  <si>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</si>
  <si>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</si>
  <si>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</si>
  <si>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</si>
  <si>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</si>
  <si>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</si>
  <si>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</si>
  <si>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</si>
  <si>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</si>
  <si>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</si>
  <si>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</si>
  <si>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</si>
  <si>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</si>
  <si>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</si>
  <si>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</si>
  <si>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</si>
  <si>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</si>
  <si>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</si>
  <si>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</si>
  <si>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</si>
  <si>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</si>
  <si>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</si>
  <si>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</si>
  <si>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</si>
  <si>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</si>
  <si>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</si>
  <si>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</si>
  <si>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</si>
  <si>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</si>
  <si>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</si>
  <si>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</si>
  <si>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</si>
  <si>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</si>
  <si>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</si>
  <si>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</si>
  <si>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</si>
  <si>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</si>
  <si>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</si>
  <si>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</si>
  <si>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</si>
  <si>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</si>
  <si>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</si>
  <si>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</si>
  <si>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</si>
  <si>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</si>
  <si>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</si>
  <si>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</si>
  <si>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</si>
  <si>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</si>
  <si>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</si>
  <si>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</si>
  <si>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</si>
  <si>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</si>
  <si>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</si>
  <si>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</si>
  <si>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</si>
  <si>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</si>
  <si>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</si>
  <si>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</si>
  <si>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</si>
  <si>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</si>
  <si>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</si>
  <si>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</si>
  <si>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</si>
  <si>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</si>
  <si>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</si>
  <si>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</si>
  <si>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</si>
  <si>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</si>
  <si>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</si>
  <si>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</si>
  <si>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</si>
  <si>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</si>
  <si>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</si>
  <si>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</si>
  <si>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</si>
  <si>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</si>
  <si>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</si>
  <si>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</si>
  <si>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</si>
  <si>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</si>
  <si>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</si>
  <si>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</si>
  <si>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</si>
  <si>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</si>
  <si>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</si>
  <si>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</si>
  <si>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</si>
  <si>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</si>
  <si>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</si>
  <si>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</si>
  <si>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</si>
  <si>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</si>
  <si>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</si>
  <si>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</si>
  <si>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</si>
  <si>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</si>
  <si>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</si>
  <si>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</si>
  <si>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</si>
  <si>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</si>
  <si>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</si>
  <si>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</si>
  <si>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</si>
  <si>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</si>
  <si>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</si>
  <si>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</si>
  <si>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</si>
  <si>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</si>
  <si>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</si>
  <si>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</si>
  <si>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</si>
  <si>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</si>
  <si>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</si>
  <si>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</si>
  <si>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</si>
  <si>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</si>
  <si>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</si>
  <si>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</si>
  <si>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</si>
  <si>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</si>
  <si>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</si>
  <si>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</si>
  <si>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</si>
  <si>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</si>
  <si>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</si>
  <si>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</si>
  <si>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</si>
  <si>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</si>
  <si>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</si>
  <si>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</si>
  <si>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</si>
  <si>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</si>
  <si>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</si>
  <si>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</si>
  <si>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</si>
  <si>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</si>
  <si>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</si>
  <si>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</si>
  <si>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</si>
  <si>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</si>
  <si>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</si>
  <si>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</si>
  <si>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</si>
  <si>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</si>
  <si>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</si>
  <si>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</si>
  <si>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</si>
  <si>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</si>
  <si>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</si>
  <si>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</si>
  <si>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</si>
  <si>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</si>
  <si>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</si>
  <si>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</si>
  <si>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</si>
  <si>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</si>
  <si>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</si>
  <si>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</si>
  <si>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</si>
  <si>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</si>
  <si>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</si>
  <si>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</si>
  <si>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</si>
  <si>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</si>
  <si>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</si>
  <si>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</si>
  <si>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</si>
  <si>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</si>
  <si>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</si>
  <si>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</si>
  <si>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</si>
  <si>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</si>
  <si>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</si>
  <si>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</si>
  <si>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</si>
  <si>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</si>
  <si>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</si>
  <si>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</si>
  <si>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</si>
  <si>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</si>
  <si>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</si>
  <si>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</si>
  <si>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</si>
  <si>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</si>
  <si>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</si>
  <si>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</si>
  <si>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</si>
  <si>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</si>
  <si>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</si>
  <si>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</si>
  <si>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</si>
  <si>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</si>
  <si>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</si>
  <si>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</si>
  <si>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</si>
  <si>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</si>
  <si>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</si>
  <si>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</si>
  <si>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</si>
  <si>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</si>
  <si>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</si>
  <si>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</si>
  <si>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</si>
  <si>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</si>
  <si>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</si>
  <si>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</si>
  <si>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</si>
  <si>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</si>
  <si>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</si>
  <si>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</si>
  <si>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</si>
  <si>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</si>
  <si>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</si>
  <si>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</si>
  <si>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</si>
  <si>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</si>
  <si>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</si>
  <si>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</si>
  <si>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</si>
  <si>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</si>
  <si>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</si>
  <si>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</si>
  <si>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</si>
  <si>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</si>
  <si>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</si>
  <si>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</si>
  <si>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</si>
  <si>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</si>
  <si>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</si>
  <si>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</si>
  <si>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</si>
  <si>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</si>
  <si>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</si>
  <si>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</si>
  <si>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</si>
  <si>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</si>
  <si>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</si>
  <si>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</si>
  <si>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</si>
  <si>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</si>
  <si>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</si>
  <si>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</si>
  <si>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</si>
  <si>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</si>
  <si>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</si>
  <si>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</si>
  <si>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</si>
  <si>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</si>
  <si>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</si>
  <si>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</si>
  <si>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</si>
  <si>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</si>
  <si>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</si>
  <si>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</si>
  <si>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</si>
  <si>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</si>
  <si>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</si>
  <si>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</si>
  <si>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</si>
  <si>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</si>
  <si>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</si>
  <si>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</si>
  <si>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</si>
  <si>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</si>
  <si>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</si>
  <si>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</si>
  <si>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</si>
  <si>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</si>
  <si>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</si>
  <si>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</si>
  <si>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</si>
  <si>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</si>
  <si>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</si>
  <si>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</si>
  <si>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</si>
  <si>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</si>
  <si>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</si>
  <si>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</si>
  <si>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</si>
  <si>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</si>
  <si>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</si>
  <si>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</si>
  <si>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</si>
  <si>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</si>
  <si>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</si>
  <si>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</si>
  <si>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</si>
  <si>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</si>
  <si>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</si>
  <si>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</si>
  <si>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</si>
  <si>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</si>
  <si>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</si>
  <si>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</si>
  <si>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</si>
  <si>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</si>
  <si>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</si>
  <si>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</si>
  <si>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</si>
  <si>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</si>
  <si>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</si>
  <si>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</si>
  <si>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</si>
  <si>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</si>
  <si>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</si>
  <si>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</si>
  <si>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</si>
  <si>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</si>
  <si>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</si>
  <si>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</si>
  <si>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</si>
  <si>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</si>
  <si>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</si>
  <si>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</si>
  <si>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</si>
  <si>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</si>
  <si>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</si>
  <si>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</si>
  <si>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</si>
  <si>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</si>
  <si>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</si>
  <si>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</si>
  <si>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</si>
  <si>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</si>
  <si>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</si>
  <si>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</si>
  <si>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</si>
  <si>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</si>
  <si>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</si>
  <si>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</si>
  <si>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</si>
  <si>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</si>
  <si>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</si>
  <si>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</si>
  <si>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</si>
  <si>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</si>
  <si>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</si>
  <si>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</si>
  <si>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</si>
  <si>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</si>
  <si>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</si>
  <si>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</si>
  <si>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</si>
  <si>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</si>
  <si>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</si>
  <si>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</si>
  <si>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</si>
  <si>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</si>
  <si>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</si>
  <si>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</si>
  <si>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</si>
  <si>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</si>
  <si>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</si>
  <si>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</si>
  <si>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</si>
  <si>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</si>
  <si>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</si>
  <si>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</si>
  <si>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</si>
  <si>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</si>
  <si>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</si>
  <si>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</si>
  <si>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</si>
  <si>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</si>
  <si>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</si>
  <si>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</si>
  <si>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</si>
  <si>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</si>
  <si>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</si>
  <si>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</si>
  <si>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</si>
  <si>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</si>
  <si>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</si>
  <si>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</si>
  <si>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</si>
  <si>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</si>
  <si>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</si>
  <si>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</si>
  <si>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</si>
  <si>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</si>
  <si>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</si>
  <si>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</si>
  <si>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</si>
  <si>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</si>
  <si>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</si>
  <si>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</si>
  <si>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</si>
  <si>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</si>
  <si>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</si>
  <si>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</si>
  <si>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</si>
  <si>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</si>
  <si>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</si>
  <si>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</si>
  <si>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</si>
  <si>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</si>
  <si>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</si>
  <si>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</si>
  <si>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</si>
  <si>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</si>
  <si>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</si>
  <si>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</si>
  <si>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</si>
  <si>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</si>
  <si>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</si>
  <si>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</si>
  <si>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</si>
  <si>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</si>
  <si>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</si>
  <si>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</si>
  <si>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</si>
  <si>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</si>
  <si>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</si>
  <si>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</si>
  <si>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</si>
  <si>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</si>
  <si>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</si>
  <si>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</si>
  <si>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</si>
  <si>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</si>
  <si>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</si>
  <si>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</si>
  <si>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</si>
  <si>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</si>
  <si>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</si>
  <si>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</si>
  <si>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</si>
  <si>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</si>
  <si>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</si>
  <si>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</si>
  <si>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</si>
  <si>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</si>
  <si>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</si>
  <si>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</si>
  <si>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</si>
  <si>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</si>
  <si>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</si>
  <si>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</si>
  <si>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</si>
  <si>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</si>
  <si>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</si>
  <si>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</si>
  <si>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</si>
  <si>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</si>
  <si>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</si>
  <si>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</si>
  <si>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</si>
  <si>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</si>
  <si>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</si>
  <si>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</si>
  <si>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</si>
  <si>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</si>
  <si>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</si>
  <si>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</si>
  <si>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</si>
  <si>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</si>
  <si>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</si>
  <si>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</si>
  <si>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</si>
  <si>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</si>
  <si>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</si>
  <si>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</si>
  <si>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</si>
  <si>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</si>
  <si>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</si>
  <si>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</si>
  <si>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</si>
  <si>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</si>
  <si>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</si>
  <si>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</si>
  <si>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</si>
  <si>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</si>
  <si>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</si>
  <si>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</si>
  <si>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</si>
  <si>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</si>
  <si>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</si>
  <si>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</si>
  <si>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</si>
  <si>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</si>
  <si>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</si>
  <si>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</si>
  <si>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</si>
  <si>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</si>
  <si>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</si>
  <si>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</si>
  <si>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</si>
  <si>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</si>
  <si>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</si>
  <si>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</si>
  <si>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</si>
  <si>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</si>
  <si>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</si>
  <si>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</si>
  <si>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</si>
  <si>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</si>
  <si>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</si>
  <si>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</si>
  <si>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</si>
  <si>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</si>
  <si>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</si>
  <si>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</si>
  <si>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</si>
  <si>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</si>
  <si>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</si>
  <si>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</si>
  <si>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</si>
  <si>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</si>
  <si>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</si>
  <si>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</si>
  <si>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</si>
  <si>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</si>
  <si>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</si>
  <si>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</si>
  <si>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</si>
  <si>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</si>
  <si>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</si>
  <si>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</si>
  <si>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</si>
  <si>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</si>
  <si>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</si>
  <si>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</si>
  <si>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</si>
  <si>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</si>
  <si>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</si>
  <si>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</si>
  <si>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</si>
  <si>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</si>
  <si>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</si>
  <si>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</si>
  <si>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</si>
  <si>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</si>
  <si>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</si>
  <si>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</si>
  <si>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</si>
  <si>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</si>
  <si>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</si>
  <si>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</si>
  <si>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</si>
  <si>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</si>
  <si>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</si>
  <si>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</si>
  <si>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</si>
  <si>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</si>
  <si>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</si>
  <si>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</si>
  <si>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</si>
  <si>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</si>
  <si>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</si>
  <si>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</si>
  <si>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</si>
  <si>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</si>
  <si>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</si>
  <si>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</si>
  <si>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</si>
  <si>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</si>
  <si>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</si>
  <si>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</si>
  <si>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</si>
  <si>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</si>
  <si>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</si>
  <si>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</si>
  <si>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</si>
  <si>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</si>
  <si>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</si>
  <si>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</si>
  <si>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</si>
  <si>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</si>
  <si>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</si>
  <si>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</si>
  <si>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</si>
  <si>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</si>
  <si>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</si>
  <si>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</si>
  <si>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</si>
  <si>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</si>
  <si>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</si>
  <si>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</si>
  <si>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</si>
  <si>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</si>
  <si>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</si>
  <si>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</si>
  <si>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</si>
  <si>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</si>
  <si>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</si>
  <si>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</si>
  <si>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</si>
  <si>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</si>
  <si>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</si>
  <si>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</si>
  <si>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</si>
  <si>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</si>
  <si>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</si>
  <si>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</si>
  <si>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</si>
  <si>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</si>
  <si>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</si>
  <si>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</si>
  <si>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</si>
  <si>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</si>
  <si>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</si>
  <si>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</si>
  <si>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</si>
  <si>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</si>
  <si>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</si>
  <si>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</si>
  <si>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</si>
  <si>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</si>
  <si>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</si>
  <si>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</si>
  <si>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</si>
  <si>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</si>
  <si>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</si>
  <si>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</si>
  <si>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</si>
  <si>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</si>
  <si>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</si>
  <si>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</si>
  <si>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</si>
  <si>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</si>
  <si>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</si>
  <si>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</si>
  <si>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</si>
  <si>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</si>
  <si>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</si>
  <si>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</si>
  <si>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</si>
  <si>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</si>
  <si>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</si>
  <si>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</si>
  <si>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</si>
  <si>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</si>
  <si>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</si>
  <si>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</si>
  <si>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</si>
  <si>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</si>
  <si>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</si>
  <si>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</si>
  <si>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</si>
  <si>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</si>
  <si>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</si>
  <si>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</si>
  <si>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</si>
  <si>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</si>
  <si>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</si>
  <si>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</si>
  <si>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</si>
  <si>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</si>
  <si>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</si>
  <si>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</si>
  <si>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</si>
  <si>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</si>
  <si>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</si>
  <si>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</si>
  <si>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</si>
  <si>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</si>
  <si>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</si>
  <si>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</si>
  <si>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</si>
  <si>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</si>
  <si>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</si>
  <si>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</si>
  <si>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</si>
  <si>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</si>
  <si>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</si>
  <si>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</si>
  <si>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</si>
  <si>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</si>
  <si>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</si>
  <si>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</si>
  <si>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</si>
  <si>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</si>
  <si>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</si>
  <si>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</si>
  <si>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</si>
  <si>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</si>
  <si>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</si>
  <si>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</si>
  <si>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</si>
  <si>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</si>
  <si>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</si>
  <si>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</si>
  <si>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</si>
  <si>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</si>
  <si>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</si>
  <si>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</si>
  <si>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</si>
  <si>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</si>
  <si>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</si>
  <si>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</si>
  <si>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</si>
  <si>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</si>
  <si>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</si>
  <si>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</si>
  <si>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</si>
  <si>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</si>
  <si>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</si>
  <si>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</si>
  <si>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</si>
  <si>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</si>
  <si>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</si>
  <si>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</si>
  <si>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</si>
  <si>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</si>
  <si>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</si>
  <si>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</si>
  <si>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</si>
  <si>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</si>
  <si>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</si>
  <si>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</si>
  <si>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</si>
  <si>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</si>
  <si>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</si>
  <si>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</si>
  <si>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</si>
  <si>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</si>
  <si>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</si>
  <si>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</si>
  <si>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</si>
  <si>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</si>
  <si>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</si>
  <si>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</si>
  <si>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</si>
  <si>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</si>
  <si>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</si>
  <si>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</si>
  <si>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</si>
  <si>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</si>
  <si>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</si>
  <si>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</si>
  <si>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</si>
  <si>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</si>
  <si>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</si>
  <si>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</si>
  <si>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</si>
  <si>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</si>
  <si>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</si>
  <si>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</si>
  <si>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</si>
  <si>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</si>
  <si>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</si>
  <si>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</si>
  <si>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</si>
  <si>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</si>
  <si>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</si>
  <si>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</si>
  <si>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</si>
  <si>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</si>
  <si>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</si>
  <si>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</si>
  <si>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</si>
  <si>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</si>
  <si>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</si>
  <si>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</si>
  <si>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</si>
  <si>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</si>
  <si>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</si>
  <si>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</si>
  <si>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</si>
  <si>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</si>
  <si>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</si>
  <si>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</si>
  <si>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</si>
  <si>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</si>
  <si>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</si>
  <si>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</si>
  <si>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</si>
  <si>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</si>
  <si>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</si>
  <si>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</si>
  <si>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</si>
  <si>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</si>
  <si>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</si>
  <si>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</si>
  <si>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</si>
  <si>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</si>
  <si>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</si>
  <si>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</si>
  <si>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</si>
  <si>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</si>
  <si>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</si>
  <si>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</si>
  <si>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</si>
  <si>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</si>
  <si>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</si>
  <si>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</si>
  <si>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</si>
  <si>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</si>
  <si>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</si>
  <si>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</si>
  <si>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</si>
  <si>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</si>
  <si>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</si>
  <si>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</si>
  <si>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</si>
  <si>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</si>
  <si>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</si>
  <si>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</si>
  <si>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</si>
  <si>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</si>
  <si>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</si>
  <si>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</si>
  <si>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</si>
  <si>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</si>
  <si>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</si>
  <si>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</si>
  <si>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</si>
  <si>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</si>
  <si>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</si>
  <si>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</si>
  <si>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</si>
  <si>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</si>
  <si>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</si>
  <si>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</si>
  <si>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</si>
  <si>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</si>
  <si>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</si>
  <si>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</si>
  <si>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</si>
  <si>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</si>
  <si>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</si>
  <si>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</si>
  <si>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</si>
  <si>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</si>
  <si>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</si>
  <si>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</si>
  <si>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</si>
  <si>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</si>
  <si>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</si>
  <si>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</si>
  <si>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</si>
  <si>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</si>
  <si>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</si>
  <si>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</si>
  <si>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</si>
  <si>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</si>
  <si>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</si>
  <si>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</si>
  <si>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</si>
  <si>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</si>
  <si>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</si>
  <si>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</si>
  <si>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</si>
  <si>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</si>
  <si>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</si>
  <si>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</si>
  <si>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</si>
  <si>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</si>
  <si>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</si>
  <si>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</si>
  <si>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</si>
  <si>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</si>
  <si>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</si>
  <si>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</si>
  <si>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</si>
  <si>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</si>
  <si>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</si>
  <si>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</si>
  <si>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</si>
  <si>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</si>
  <si>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</si>
  <si>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</si>
  <si>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</si>
  <si>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</si>
  <si>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</si>
  <si>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</si>
  <si>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</si>
  <si>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</si>
  <si>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</si>
  <si>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</si>
  <si>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</si>
  <si>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</si>
  <si>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</si>
  <si>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</si>
  <si>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</si>
  <si>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</si>
  <si>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</si>
  <si>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</si>
  <si>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</si>
  <si>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</si>
  <si>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</si>
  <si>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</si>
  <si>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</si>
  <si>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</si>
  <si>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</si>
  <si>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</si>
  <si>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</si>
  <si>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</si>
  <si>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</si>
  <si>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</si>
  <si>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</si>
  <si>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</si>
  <si>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</si>
  <si>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</si>
  <si>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</si>
  <si>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</si>
  <si>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</si>
  <si>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</si>
  <si>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</si>
  <si>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</si>
  <si>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</si>
  <si>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</si>
  <si>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</si>
  <si>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</si>
  <si>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</si>
  <si>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</si>
  <si>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</si>
  <si>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</si>
  <si>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</si>
  <si>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</si>
  <si>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</si>
  <si>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</si>
  <si>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</si>
  <si>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</si>
  <si>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</si>
  <si>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</si>
  <si>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</si>
  <si>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</si>
  <si>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</si>
  <si>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</si>
  <si>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</si>
  <si>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</si>
  <si>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</si>
  <si>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</si>
  <si>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</si>
  <si>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</si>
  <si>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</si>
  <si>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</si>
  <si>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</si>
  <si>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</si>
  <si>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</si>
  <si>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</si>
  <si>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</si>
  <si>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</si>
  <si>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</si>
  <si>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</si>
  <si>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</si>
  <si>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</si>
  <si>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</si>
  <si>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</si>
  <si>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</si>
  <si>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</si>
  <si>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</si>
  <si>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</si>
  <si>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</si>
  <si>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</si>
  <si>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</si>
  <si>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</si>
  <si>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</si>
  <si>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</si>
  <si>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</si>
  <si>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</si>
  <si>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</si>
  <si>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</si>
  <si>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</si>
  <si>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</si>
  <si>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</si>
  <si>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</si>
  <si>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</si>
  <si>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</si>
  <si>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</si>
  <si>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</si>
  <si>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</si>
  <si>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</si>
  <si>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</si>
  <si>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</si>
  <si>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</si>
  <si>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</si>
  <si>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</si>
  <si>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</si>
  <si>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</si>
  <si>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</si>
  <si>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</si>
  <si>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</si>
  <si>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</si>
  <si>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</si>
  <si>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</si>
  <si>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</si>
  <si>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</si>
  <si>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</si>
  <si>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</si>
  <si>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</si>
  <si>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</si>
  <si>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</si>
  <si>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</si>
  <si>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</si>
  <si>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</si>
  <si>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</si>
  <si>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</si>
  <si>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</si>
  <si>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</si>
  <si>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</si>
  <si>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</si>
  <si>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</si>
  <si>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</si>
  <si>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</si>
  <si>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</si>
  <si>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</si>
  <si>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</si>
  <si>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</si>
  <si>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</si>
  <si>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</si>
  <si>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</si>
  <si>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</si>
  <si>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</si>
  <si>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</si>
  <si>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</si>
  <si>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</si>
  <si>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</si>
  <si>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</si>
  <si>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</si>
  <si>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</si>
  <si>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</si>
  <si>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</si>
  <si>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</si>
  <si>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</si>
  <si>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</si>
  <si>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</si>
  <si>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</si>
  <si>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</si>
  <si>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</si>
  <si>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</si>
  <si>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</si>
  <si>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</si>
  <si>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</si>
  <si>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</si>
  <si>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</si>
  <si>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</si>
  <si>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</si>
  <si>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</si>
  <si>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</si>
  <si>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</si>
  <si>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</si>
  <si>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</si>
  <si>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</si>
  <si>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</si>
  <si>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</si>
  <si>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</si>
  <si>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</si>
  <si>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</si>
  <si>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</si>
  <si>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</si>
  <si>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</si>
  <si>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</si>
  <si>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</si>
  <si>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</si>
  <si>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</si>
  <si>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</si>
  <si>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</si>
  <si>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</si>
  <si>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</si>
  <si>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</si>
  <si>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</si>
  <si>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</si>
  <si>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</si>
  <si>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</si>
  <si>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</si>
  <si>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</si>
  <si>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</si>
  <si>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</si>
  <si>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</si>
  <si>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</si>
  <si>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</si>
  <si>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</si>
  <si>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</si>
  <si>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</si>
  <si>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</si>
  <si>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</si>
  <si>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</si>
  <si>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</si>
  <si>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</si>
  <si>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</si>
  <si>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</si>
  <si>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</si>
  <si>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</si>
  <si>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</si>
  <si>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</si>
  <si>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</si>
  <si>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</si>
  <si>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</si>
  <si>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</si>
  <si>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</si>
  <si>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</si>
  <si>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</si>
  <si>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</si>
  <si>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</si>
  <si>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</si>
  <si>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</si>
  <si>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</si>
  <si>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</si>
  <si>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</si>
  <si>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</si>
  <si>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</si>
  <si>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</si>
  <si>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</si>
  <si>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</si>
  <si>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</si>
  <si>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</si>
  <si>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</si>
  <si>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</si>
  <si>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</si>
  <si>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</si>
  <si>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</si>
  <si>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</si>
  <si>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</si>
  <si>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</si>
  <si>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</si>
  <si>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</si>
  <si>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</si>
  <si>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</si>
  <si>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</si>
  <si>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</si>
  <si>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</si>
  <si>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</si>
  <si>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</si>
  <si>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</si>
  <si>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</si>
  <si>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</si>
  <si>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</si>
  <si>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</si>
  <si>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</si>
  <si>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</si>
  <si>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</si>
  <si>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</si>
  <si>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</si>
  <si>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</si>
  <si>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</si>
  <si>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</si>
  <si>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</si>
  <si>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</si>
  <si>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</si>
  <si>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</si>
  <si>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</si>
  <si>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</si>
  <si>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</si>
  <si>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</si>
  <si>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</si>
  <si>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</si>
  <si>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</si>
  <si>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</si>
  <si>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</si>
  <si>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</si>
  <si>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</si>
  <si>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</si>
  <si>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</si>
  <si>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</si>
  <si>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</si>
  <si>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</si>
  <si>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</si>
  <si>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</si>
  <si>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</si>
  <si>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</si>
  <si>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</si>
  <si>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</si>
  <si>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</si>
  <si>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</si>
  <si>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</si>
  <si>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</si>
  <si>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</si>
  <si>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</si>
  <si>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</si>
  <si>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</si>
  <si>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</si>
  <si>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</si>
  <si>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</si>
  <si>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</si>
  <si>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</si>
  <si>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ETA:75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</si>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</sst>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6" dataDxfId="45" headerRowBorderDxfId="43" tableBorderDxfId="44" totalsRowBorderDxfId="42">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327.68480868055485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45990.633234606481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45990.633234606481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45990.633234606481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45990.633234606481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45990.633234606481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45990.633234606481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45990.633234606481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45990.633234606481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45990.633234606481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45990.633234606481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45990.633234606481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45990.633234606481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45990.633234606481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45990.633234606481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45990.633234606481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45990.633234606481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45990.633234606481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45990.633234606481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45990.633234606481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45990.633234606481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45990.633234606481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45990.633234606481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45990.633234606481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45990.633234606481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45990.633234606481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45990.633234606481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45990.633234606481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45990.633234606481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45990.633234606481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45990.633234606481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45990.633234606481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45990.633234606481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1941EB72-3F30-436D-BF5B-416E64A1E8B6}"/>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165.63339664351952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6.2458156249995227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45990.633234606481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45990.633234606481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45990.633234606481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45990.633234606481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45990.633234606481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45990.633234606481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45990.633234606481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45990.633234606481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45990.633234606481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45990.633234606481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45990.633234606481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45990.633234606481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45990.633234606481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45990.633234606481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45990.633234606481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45990.633234606481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45990.633234606481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45990.633234606481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45990.633234606481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45990.633234606481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45990.633234606481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45990.633234606481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45990.633234606481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45990.633234606481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45990.633234606481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45990.633234606481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45990.633234606481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45990.633234606481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45990.633234606481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45990.633234606481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45990.633234606481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45990.633234606481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45990.633234606481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45990.633234606481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45990.633234606481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45990.633234606481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45990.633234606481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45990.633234606481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45990.633234606481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45990.633234606481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45990.633234606481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45990.633234606481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45990.633234606481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45990.633234606481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45990.633234606481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45990.633234606481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45990.633234606481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45990.633234606481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45990.633234606481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45990.633234606481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45990.633234606481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45990.633234606481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45990.633234606481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45990.633234606481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45990.633234606481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45990.633234606481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45990.633234606481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45990.633234606481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45990.633234606481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45990.633234606481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45990.633234606481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45990.633234606481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45990.633234606481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45990.633234606481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45990.633234606481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45990.633234606481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45990.633234606481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45990.633234606481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45990.633234606481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45990.633234606481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45990.633234606481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45990.633234606481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45990.633234606481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45990.633234606481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I20" sqref="I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9.8292476854112465E-2</v>
      </c>
      <c r="H2" s="22">
        <v>45990.529930555553</v>
      </c>
      <c r="I2" s="19" t="str">
        <f>IFERROR(VLOOKUP(D2,DB!A:F,6,0),"")</f>
        <v>SCECO</v>
      </c>
      <c r="J2" s="18" t="str">
        <f>IFERROR(VLOOKUP(D2,DB!A:G,7,0),"")</f>
        <v>Dead</v>
      </c>
      <c r="K2" s="42" t="s">
        <v>39193</v>
      </c>
      <c r="L2" s="23" t="str">
        <f>IFERROR(VLOOKUP(D2,DB!A:I,9,0),"")</f>
        <v>Latis</v>
      </c>
    </row>
    <row r="3" spans="1:13" ht="26.25" customHeight="1">
      <c r="A3" s="19" t="s">
        <v>39194</v>
      </c>
      <c r="B3" s="58" t="str">
        <f>IFERROR(VLOOKUP(D3,DB!A:K,11,0),"")</f>
        <v>R3</v>
      </c>
      <c r="C3" s="18">
        <v>1</v>
      </c>
      <c r="D3" s="58" t="s">
        <v>24526</v>
      </c>
      <c r="E3" s="18" t="s">
        <v>39106</v>
      </c>
      <c r="F3" s="20">
        <v>45990.480312500003</v>
      </c>
      <c r="G3" s="21">
        <f t="shared" ca="1" si="0"/>
        <v>0.15292210647749016</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2.0861921293544583E-2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45990.633234606481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45990.633234606481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45990.633234606481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45990.633234606481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45990.633234606481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45990.633234606481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45990.633234606481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45990.633234606481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45990.633234606481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45990.633234606481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45990.633234606481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45990.633234606481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45990.633234606481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45990.633234606481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45990.633234606481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45990.633234606481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45990.633234606481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45990.633234606481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45990.633234606481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45990.633234606481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45990.633234606481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45990.633234606481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45990.633234606481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45990.633234606481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45990.633234606481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45990.633234606481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45990.633234606481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45990.633234606481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45990.633234606481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45990.633234606481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45990.633234606481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45990.633234606481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45990.633234606481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45990.633234606481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45990.633234606481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45990.633234606481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45990.633234606481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45990.633234606481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45990.633234606481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45990.633234606481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45990.633234606481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45990.633234606481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45990.633234606481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45990.633234606481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45990.633234606481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45990.633234606481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45990.633234606481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45990.633234606481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45990.633234606481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45990.633234606481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45990.633234606481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45990.633234606481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45990.633234606481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45990.633234606481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45990.633234606481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45990.633234606481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45990.633234606481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45990.633234606481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45990.633234606481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45990.633234606481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45990.633234606481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45990.633234606481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45990.633234606481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45990.633234606481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45990.633234606481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45990.633234606481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45990.633234606481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45990.633234606481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45990.633234606481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45990.633234606481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45990.633234606481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45990.633234606481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45990.633234606481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45990.633234606481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45990.633234606481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45990.633234606481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45990.633234606481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45990.633234606481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45990.633234606481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45990.633234606481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45990.633234606481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45990.633234606481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45990.633234606481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45990.633234606481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45990.633234606481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45990.633234606481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45990.633234606481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45990.633234606481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45990.633234606481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45990.633234606481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45990.633234606481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45990.633234606481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45990.633234606481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45990.633234606481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45990.633234606481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45990.633234606481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45990.633234606481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45990.633234606481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45990.633234606481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45990.633234606481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45990.633234606481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45990.633234606481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45990.633234606481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45990.633234606481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45990.633234606481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45990.633234606481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45990.633234606481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45990.633234606481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45990.633234606481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45990.633234606481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45990.633234606481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45990.633234606481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45990.633234606481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45990.633234606481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45990.633234606481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45990.633234606481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45990.633234606481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45990.633234606481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45990.633234606481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45990.633234606481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45990.633234606481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45990.633234606481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45990.633234606481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45990.633234606481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45990.633234606481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45990.633234606481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45990.633234606481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45990.633234606481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45990.633234606481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45990.633234606481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45990.633234606481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45990.633234606481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45990.633234606481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45990.633234606481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45990.633234606481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45990.633234606481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45990.633234606481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45990.633234606481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45990.633234606481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45990.633234606481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45990.633234606481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45990.633234606481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45990.633234606481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45990.633234606481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45990.633234606481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45990.633234606481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45990.633234606481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45990.633234606481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45990.633234606481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45990.633234606481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45990.633234606481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45990.633234606481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45990.633234606481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45990.633234606481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45990.633234606481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45990.633234606481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45990.633234606481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45990.633234606481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45990.633234606481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45990.633234606481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45990.633234606481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45990.633234606481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45990.633234606481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45990.633234606481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45990.633234606481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45990.633234606481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45990.633234606481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45990.633234606481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45990.633234606481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45990.633234606481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45990.633234606481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45990.633234606481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45990.633234606481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45990.633234606481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45990.633234606481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45990.633234606481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45990.633234606481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45990.633234606481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45990.633234606481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45990.633234606481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45990.633234606481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45990.633234606481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45990.633234606481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45990.633234606481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45990.633234606481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45990.633234606481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45990.633234606481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45990.633234606481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45990.633234606481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45990.633234606481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45990.633234606481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45990.633234606481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45990.633234606481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45990.633234606481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45990.633234606481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45990.633234606481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45990.633234606481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45990.633234606481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45990.633234606481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45990.633234606481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45990.633234606481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45990.633234606481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45990.633234606481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45990.633234606481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45990.633234606481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45990.633234606481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45990.633234606481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45990.633234606481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45990.633234606481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45990.633234606481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45990.633234606481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45990.633234606481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45990.633234606481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45990.633234606481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45990.633234606481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45990.633234606481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45990.633234606481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45990.633234606481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45990.633234606481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45990.633234606481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45990.633234606481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45990.633234606481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45990.633234606481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45990.633234606481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45990.633234606481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45990.633234606481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45990.633234606481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45990.633234606481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45990.633234606481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45990.633234606481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45990.633234606481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45990.633234606481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45990.633234606481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45990.633234606481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45990.633234606481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45990.633234606481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45990.633234606481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45990.633234606481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45990.633234606481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45990.633234606481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45990.633234606481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45990.633234606481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45990.633234606481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45990.633234606481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45990.633234606481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45990.633234606481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45990.633234606481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45990.633234606481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45990.633234606481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45990.633234606481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45990.633234606481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45990.633234606481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45990.633234606481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45990.633234606481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45990.633234606481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45990.633234606481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45990.633234606481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45990.633234606481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45990.633234606481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45990.633234606481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45990.633234606481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45990.633234606481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45990.633234606481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45990.633234606481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45990.633234606481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45990.633234606481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45990.633234606481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45990.633234606481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45990.633234606481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45990.633234606481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45990.633234606481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45990.633234606481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45990.633234606481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45990.633234606481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45990.633234606481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45990.633234606481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45990.633234606481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45990.633234606481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45990.633234606481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45990.633234606481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45990.633234606481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45990.633234606481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45990.633234606481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45990.633234606481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45990.633234606481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45990.633234606481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45990.633234606481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45990.633234606481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45990.633234606481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45990.633234606481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45990.633234606481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45990.633234606481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45990.633234606481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45990.633234606481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45990.633234606481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45990.633234606481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45990.633234606481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45990.633234606481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45990.633234606481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45990.633234606481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45990.633234606481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45990.633234606481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45990.633234606481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45990.633234606481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45990.633234606481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45990.633234606481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45990.633234606481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45990.633234606481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45990.633234606481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45990.633234606481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45990.633234606481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45990.633234606481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45990.633234606481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45990.633234606481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45990.633234606481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45990.633234606481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45990.633234606481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45990.633234606481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45990.633234606481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45990.633234606481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45990.633234606481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45990.633234606481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45990.633234606481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45990.633234606481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45990.633234606481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45990.633234606481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45990.633234606481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45990.633234606481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45990.633234606481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45990.633234606481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45990.633234606481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45990.633234606481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45990.633234606481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45990.633234606481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45990.633234606481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45990.633234606481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45990.633234606481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45990.633234606481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45990.633234606481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45990.633234606481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45990.633234606481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45990.633234606481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45990.633234606481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45990.633234606481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45990.633234606481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45990.633234606481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45990.633234606481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45990.633234606481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45990.633234606481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45990.633234606481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45990.633234606481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45990.633234606481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45990.633234606481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45990.633234606481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45990.633234606481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45990.633234606481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45990.633234606481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45990.633234606481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45990.633234606481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45990.633234606481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45990.633234606481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45990.633234606481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45990.633234606481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45990.633234606481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45990.633234606481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45990.633234606481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45990.633234606481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45990.633234606481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45990.633234606481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45990.633234606481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45990.633234606481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45990.633234606481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45990.633234606481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45990.633234606481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45990.633234606481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45990.633234606481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45990.633234606481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45990.633234606481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45990.633234606481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45990.633234606481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45990.633234606481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45990.633234606481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45990.633234606481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45990.633234606481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45990.633234606481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45990.633234606481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45990.633234606481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45990.633234606481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45990.633234606481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45990.633234606481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45990.633234606481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45990.633234606481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45990.633234606481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45990.633234606481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45990.633234606481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45990.633234606481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45990.633234606481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45990.633234606481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45990.633234606481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45990.633234606481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45990.633234606481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45990.633234606481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45990.633234606481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45990.633234606481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45990.633234606481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45990.633234606481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45990.633234606481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45990.633234606481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45990.633234606481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45990.633234606481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45990.633234606481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45990.633234606481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45990.633234606481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45990.633234606481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45990.633234606481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45990.633234606481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45990.633234606481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45990.633234606481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45990.633234606481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45990.633234606481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45990.633234606481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45990.633234606481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45990.633234606481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45990.633234606481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45990.633234606481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45990.633234606481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45990.633234606481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45990.633234606481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45990.633234606481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45990.633234606481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45990.633234606481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45990.633234606481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45990.633234606481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45990.633234606481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45990.633234606481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45990.633234606481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45990.633234606481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45990.633234606481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45990.633234606481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45990.633234606481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45990.633234606481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45990.633234606481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45990.633234606481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45990.633234606481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45990.633234606481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45990.633234606481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45990.633234606481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45990.633234606481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45990.633234606481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45990.633234606481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45990.633234606481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45990.633234606481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45990.633234606481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45990.633234606481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45990.633234606481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45990.633234606481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45990.633234606481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45990.633234606481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45990.633234606481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45990.633234606481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45990.633234606481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45990.633234606481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45990.633234606481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45990.633234606481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45990.633234606481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45990.633234606481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45990.633234606481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45990.633234606481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45990.633234606481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45990.633234606481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45990.633234606481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45990.633234606481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45990.633234606481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45990.633234606481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45990.633234606481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45990.633234606481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45990.633234606481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45990.633234606481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45990.633234606481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45990.633234606481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45990.633234606481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45990.633234606481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45990.633234606481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45990.633234606481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45990.633234606481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45990.633234606481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45990.633234606481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45990.633234606481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45990.633234606481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45990.633234606481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45990.633234606481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45990.633234606481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45990.633234606481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45990.633234606481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45990.633234606481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45990.633234606481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45990.633234606481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45990.633234606481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45990.633234606481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45990.633234606481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45990.633234606481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45990.633234606481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45990.633234606481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45990.633234606481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45990.633234606481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45990.633234606481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45990.633234606481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45990.633234606481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45990.633234606481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45990.633234606481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45990.633234606481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45990.633234606481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45990.633234606481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45990.633234606481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45990.633234606481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45990.633234606481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45990.633234606481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45990.633234606481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45990.633234606481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45990.633234606481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45990.633234606481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45990.633234606481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45990.633234606481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45990.633234606481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45990.633234606481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45990.633234606481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45990.633234606481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45990.633234606481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45990.633234606481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45990.633234606481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45990.633234606481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45990.633234606481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45990.633234606481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45990.633234606481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45990.633234606481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45990.633234606481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45990.633234606481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45990.633234606481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45990.633234606481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45990.633234606481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45990.633234606481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45990.633234606481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45990.633234606481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45990.633234606481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45990.633234606481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45990.633234606481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45990.633234606481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45990.633234606481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45990.633234606481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45990.633234606481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45990.633234606481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45990.633234606481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45990.633234606481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45990.633234606481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45990.633234606481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45990.633234606481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45990.633234606481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45990.633234606481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45990.633234606481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45990.633234606481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45990.633234606481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45990.633234606481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45990.633234606481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45990.633234606481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45990.633234606481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45990.633234606481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45990.633234606481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45990.633234606481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45990.633234606481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45990.633234606481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45990.633234606481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45990.633234606481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45990.633234606481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45990.633234606481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45990.633234606481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45990.633234606481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45990.633234606481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45990.633234606481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45990.633234606481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45990.633234606481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45990.633234606481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45990.633234606481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45990.633234606481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45990.633234606481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45990.633234606481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45990.633234606481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45990.633234606481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45990.633234606481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45990.633234606481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45990.633234606481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45990.633234606481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45990.633234606481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45990.633234606481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45990.633234606481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45990.633234606481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45990.633234606481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45990.633234606481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45990.633234606481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45990.633234606481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45990.633234606481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45990.633234606481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45990.633234606481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45990.633234606481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45990.633234606481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45990.633234606481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45990.633234606481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45990.633234606481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45990.633234606481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45990.633234606481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45990.633234606481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45990.633234606481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45990.633234606481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45990.633234606481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45990.633234606481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45990.633234606481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45990.633234606481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45990.633234606481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45990.633234606481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45990.633234606481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45990.633234606481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45990.633234606481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45990.633234606481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45990.633234606481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45990.633234606481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45990.633234606481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45990.633234606481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45990.633234606481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45990.633234606481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45990.633234606481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45990.633234606481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45990.633234606481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45990.633234606481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45990.633234606481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45990.633234606481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45990.633234606481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45990.633234606481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45990.633234606481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45990.633234606481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45990.633234606481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45990.633234606481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45990.633234606481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45990.633234606481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45990.633234606481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45990.633234606481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45990.633234606481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45990.633234606481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45990.633234606481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45990.633234606481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45990.633234606481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45990.633234606481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45990.633234606481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45990.633234606481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45990.633234606481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45990.633234606481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45990.633234606481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45990.633234606481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45990.633234606481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45990.633234606481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45990.633234606481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45990.633234606481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45990.633234606481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45990.633234606481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45990.633234606481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45990.633234606481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45990.633234606481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45990.633234606481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45990.633234606481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45990.633234606481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45990.633234606481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45990.633234606481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45990.633234606481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45990.633234606481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45990.633234606481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45990.633234606481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45990.633234606481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45990.633234606481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45990.633234606481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45990.633234606481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45990.633234606481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45990.633234606481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45990.633234606481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45990.633234606481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45990.633234606481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45990.633234606481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45990.633234606481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45990.633234606481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45990.633234606481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45990.633234606481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45990.633234606481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45990.633234606481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45990.633234606481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45990.633234606481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45990.633234606481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45990.633234606481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45990.633234606481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45990.633234606481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45990.633234606481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45990.633234606481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45990.633234606481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45990.633234606481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45990.633234606481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45990.633234606481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45990.633234606481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45990.633234606481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45990.633234606481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45990.633234606481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45990.633234606481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45990.633234606481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45990.633234606481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45990.633234606481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45990.633234606481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45990.633234606481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45990.633234606481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45990.633234606481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45990.633234606481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45990.633234606481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45990.633234606481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45990.633234606481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45990.633234606481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45990.633234606481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45990.633234606481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45990.633234606481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45990.633234606481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45990.633234606481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45990.633234606481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45990.633234606481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45990.633234606481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45990.633234606481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45990.633234606481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45990.633234606481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45990.633234606481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45990.633234606481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45990.633234606481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45990.633234606481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45990.633234606481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45990.633234606481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45990.633234606481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45990.633234606481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45990.633234606481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45990.633234606481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45990.633234606481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45990.633234606481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45990.633234606481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45990.633234606481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45990.633234606481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45990.633234606481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45990.633234606481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45990.633234606481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45990.633234606481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45990.633234606481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45990.633234606481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45990.633234606481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45990.633234606481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45990.633234606481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45990.633234606481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45990.633234606481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45990.633234606481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45990.633234606481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45990.633234606481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45990.633234606481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45990.633234606481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45990.633234606481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45990.633234606481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45990.633234606481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45990.633234606481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45990.633234606481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45990.633234606481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45990.633234606481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45990.633234606481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45990.633234606481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45990.633234606481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45990.633234606481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45990.633234606481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45990.633234606481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45990.633234606481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45990.633234606481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45990.633234606481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45990.633234606481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45990.633234606481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45990.633234606481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45990.633234606481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45990.633234606481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45990.633234606481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45990.633234606481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45990.633234606481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45990.633234606481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45990.633234606481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45990.633234606481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45990.633234606481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45990.633234606481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45990.633234606481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45990.633234606481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45990.633234606481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45990.633234606481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45990.633234606481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45990.633234606481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45990.633234606481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45990.633234606481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45990.633234606481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45990.633234606481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45990.633234606481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45990.633234606481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45990.633234606481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45990.633234606481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45990.633234606481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45990.633234606481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45990.633234606481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45990.633234606481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45990.633234606481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45990.633234606481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45990.633234606481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45990.633234606481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45990.633234606481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45990.633234606481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45990.633234606481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45990.633234606481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45990.633234606481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45990.633234606481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45990.633234606481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45990.633234606481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45990.633234606481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45990.633234606481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45990.633234606481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45990.633234606481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45990.633234606481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45990.633234606481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45990.633234606481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45990.633234606481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45990.633234606481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45990.633234606481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45990.633234606481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45990.633234606481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45990.633234606481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45990.633234606481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45990.633234606481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45990.633234606481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45990.633234606481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45990.633234606481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45990.633234606481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45990.633234606481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45990.633234606481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45990.633234606481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45990.633234606481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45990.633234606481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45990.633234606481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45990.633234606481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45990.633234606481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45990.633234606481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45990.633234606481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45990.633234606481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45990.633234606481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45990.633234606481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45990.633234606481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45990.633234606481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45990.633234606481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45990.633234606481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45990.633234606481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45990.633234606481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45990.633234606481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45990.633234606481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45990.633234606481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45990.633234606481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45990.633234606481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45990.633234606481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45990.633234606481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45990.633234606481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45990.633234606481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45990.633234606481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45990.633234606481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45990.633234606481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45990.633234606481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45990.633234606481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45990.633234606481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45990.633234606481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45990.633234606481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45990.633234606481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45990.633234606481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45990.633234606481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45990.633234606481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45990.633234606481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45990.633234606481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45990.633234606481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45990.633234606481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45990.633234606481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45990.633234606481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45990.633234606481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45990.633234606481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45990.633234606481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45990.633234606481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45990.633234606481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45990.633234606481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45990.633234606481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45990.633234606481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45990.633234606481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45990.633234606481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45990.633234606481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45990.633234606481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45990.633234606481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45990.633234606481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45990.633234606481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45990.633234606481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45990.633234606481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45990.633234606481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45990.633234606481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45990.633234606481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45990.633234606481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45990.633234606481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45990.633234606481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45990.633234606481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45990.633234606481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45990.633234606481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45990.633234606481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45990.633234606481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45990.633234606481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45990.633234606481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45990.633234606481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45990.633234606481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45990.633234606481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45990.633234606481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45990.633234606481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45990.633234606481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45990.633234606481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45990.633234606481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45990.633234606481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45990.633234606481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45990.633234606481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45990.633234606481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45990.633234606481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45990.633234606481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45990.633234606481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45990.633234606481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45990.633234606481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45990.633234606481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45990.633234606481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45990.633234606481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45990.633234606481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45990.633234606481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45990.633234606481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45990.633234606481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45990.633234606481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45990.633234606481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45990.633234606481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45990.633234606481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45990.633234606481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45990.633234606481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45990.633234606481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287.15251701388479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2" ca="1" si="0">IFERROR(NOW()-F3,"")</f>
        <v>0.44156793981528608</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0.10789895833295304</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30313</v>
      </c>
      <c r="E5" s="91" t="s">
        <v>39106</v>
      </c>
      <c r="F5" s="92"/>
      <c r="G5" s="93">
        <f ca="1">IFERROR(NOW()-F5,"")</f>
        <v>45990.633234606481</v>
      </c>
      <c r="H5" s="92">
        <v>45990.576539351852</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31688</v>
      </c>
      <c r="E6" s="91"/>
      <c r="F6" s="92"/>
      <c r="G6" s="93">
        <f t="shared" ca="1" si="0"/>
        <v>45990.633234606481</v>
      </c>
      <c r="H6" s="92">
        <v>45990.602546296293</v>
      </c>
      <c r="I6" s="110" t="str">
        <f>IFERROR(VLOOKUP(D6,DB!A:F,6,0),"")</f>
        <v>Generator-SG</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45990.633234606481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45990.633234606481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45990.633234606481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45990.633234606481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45990.633234606481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45990.633234606481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45990.633234606481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45990.633234606481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45990.633234606481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45990.633234606481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3"/>
      <c r="E17" s="91"/>
      <c r="F17" s="92"/>
      <c r="G17" s="93">
        <f t="shared" ca="1" si="0"/>
        <v>45990.633234606481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45990.633234606481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45990.633234606481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45990.633234606481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45990.633234606481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45990.633234606481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45990.633234606481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45990.633234606481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45990.633234606481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45990.633234606481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45990.633234606481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45990.633234606481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45990.633234606481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45990.633234606481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45990.633234606481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45990.633234606481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45990.633234606481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45990.633234606481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45990.633234606481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45990.633234606481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45990.633234606481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45990.633234606481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45990.633234606481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45990.633234606481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45990.633234606481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45990.633234606481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45990.633234606481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45990.633234606481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45990.633234606481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45990.633234606481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45990.633234606481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45990.633234606481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45990.633234606481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45990.633234606481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45990.633234606481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45990.633234606481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45990.633234606481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45990.633234606481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45990.633234606481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45990.633234606481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45990.633234606481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45990.633234606481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45990.633234606481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45990.633234606481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45990.633234606481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45990.633234606481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45990.633234606481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45990.633234606481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45990.633234606481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45990.633234606481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45990.633234606481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45990.633234606481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45990.633234606481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45990.633234606481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45990.633234606481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45990.633234606481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45990.633234606481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45990.633234606481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45990.633234606481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45990.633234606481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45990.633234606481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45990.633234606481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45990.633234606481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45990.633234606481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45990.633234606481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45990.633234606481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45990.633234606481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45990.633234606481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45990.633234606481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45990.633234606481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45990.633234606481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45990.633234606481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45990.633234606481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45990.633234606481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45990.633234606481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45990.633234606481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45990.633234606481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45990.633234606481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45990.633234606481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45990.633234606481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45990.633234606481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45990.633234606481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45990.633234606481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45990.633234606481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45990.633234606481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45990.633234606481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45990.633234606481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45990.633234606481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45990.633234606481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45990.633234606481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45990.633234606481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45990.633234606481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45990.633234606481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45990.633234606481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45990.633234606481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45990.633234606481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45990.633234606481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45990.633234606481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45990.633234606481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45990.633234606481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45990.633234606481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45990.633234606481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45990.633234606481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45990.633234606481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45990.633234606481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45990.633234606481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45990.633234606481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45990.633234606481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45990.633234606481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45990.633234606481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45990.633234606481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45990.633234606481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45990.633234606481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45990.633234606481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45990.633234606481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45990.633234606481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45990.633234606481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45990.633234606481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45990.633234606481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45990.633234606481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45990.633234606481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45990.633234606481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45990.633234606481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45990.633234606481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45990.633234606481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45990.633234606481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45990.633234606481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45990.633234606481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45990.633234606481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45990.633234606481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45990.633234606481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45990.633234606481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45990.633234606481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45990.633234606481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45990.633234606481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45990.633234606481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45990.633234606481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45990.633234606481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45990.633234606481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45990.633234606481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45990.633234606481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45990.633234606481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45990.633234606481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45990.633234606481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45990.633234606481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45990.633234606481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45990.633234606481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45990.633234606481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45990.633234606481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45990.633234606481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45990.633234606481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45990.633234606481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45990.633234606481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45990.633234606481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45990.633234606481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45990.633234606481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45990.633234606481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45990.633234606481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45990.633234606481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45990.633234606481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45990.633234606481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45990.633234606481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45990.633234606481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45990.633234606481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44" ca="1" si="3">IFERROR(NOW()-F181,"")</f>
        <v>45990.633234606481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45990.633234606481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45990.633234606481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45990.633234606481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45990.633234606481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45990.633234606481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45990.633234606481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45990.633234606481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45990.633234606481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45990.633234606481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45990.633234606481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45990.633234606481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45990.633234606481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45990.633234606481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45990.633234606481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45990.633234606481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45990.633234606481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45990.633234606481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45990.633234606481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45990.633234606481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45990.633234606481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45990.633234606481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45990.633234606481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45990.633234606481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45990.633234606481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45990.633234606481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45990.633234606481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45990.633234606481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45990.633234606481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45990.633234606481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45990.633234606481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45990.633234606481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45990.633234606481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45990.633234606481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45990.633234606481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45990.633234606481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45990.633234606481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45990.633234606481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45990.633234606481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45990.633234606481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45990.633234606481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45990.633234606481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45990.633234606481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45990.633234606481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45990.633234606481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45990.633234606481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45990.633234606481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45990.633234606481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45990.633234606481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45990.633234606481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45990.633234606481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45990.633234606481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45990.633234606481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45990.633234606481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45990.633234606481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45990.633234606481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45990.633234606481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45990.633234606481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45990.633234606481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45990.633234606481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45990.633234606481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45990.633234606481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45990.633234606481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45990.633234606481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ref="G245:G290" ca="1" si="4">IFERROR(NOW()-F245,"")</f>
        <v>45990.633234606481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45990.633234606481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45990.633234606481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45990.633234606481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45990.633234606481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45990.633234606481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45990.633234606481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45990.633234606481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45990.633234606481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45990.633234606481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45990.633234606481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45990.633234606481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45990.633234606481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45990.633234606481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45990.633234606481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45990.633234606481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45990.633234606481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45990.633234606481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45990.633234606481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45990.633234606481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45990.633234606481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45990.633234606481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45990.633234606481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45990.633234606481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45990.633234606481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45990.633234606481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45990.633234606481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45990.633234606481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45990.633234606481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45990.633234606481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45990.633234606481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45990.633234606481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45990.633234606481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45990.633234606481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45990.633234606481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45990.633234606481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45990.633234606481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45990.633234606481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45990.633234606481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45990.633234606481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45990.633234606481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45990.633234606481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45990.633234606481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45990.633234606481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45990.633234606481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45990.633234606481</v>
      </c>
      <c r="H290" s="92"/>
      <c r="I290" s="110" t="str">
        <f>IFERROR(VLOOKUP(D290,DB!A:F,6,0),"")</f>
        <v/>
      </c>
      <c r="J290" s="110" t="str">
        <f>IFERROR(VLOOKUP(D290,DB!A:G,7,0),"")</f>
        <v/>
      </c>
      <c r="K290" s="94"/>
      <c r="L290" s="88" t="str">
        <f>IFERROR(VLOOKUP(D290,DB!A:I,9,0),"")</f>
        <v/>
      </c>
    </row>
  </sheetData>
  <dataValidations count="2">
    <dataValidation allowBlank="1" showInputMessage="1" showErrorMessage="1" sqref="E1" xr:uid="{A4F81451-56CC-4543-9497-104C4E44EE4B}"/>
    <dataValidation type="list" allowBlank="1" showInputMessage="1" showErrorMessage="1" sqref="E2:E2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98.801174421292671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64.444357291664346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41.972123495368578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9.2599359953674139</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0.68132488425908377</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0.11498229166318197</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45990.633234606481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45990.633234606481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45990.633234606481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45990.633234606481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45990.633234606481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45990.633234606481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45990.633234606481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45990.633234606481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45990.633234606481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45990.633234606481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45990.633234606481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45990.633234606481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45990.633234606481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45990.633234606481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45990.633234606481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45990.633234606481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45990.633234606481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45990.633234606481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45990.633234606481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45990.633234606481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45990.633234606481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45990.633234606481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45990.633234606481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45990.633234606481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45990.633234606481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45990.633234606481</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45990.633234606481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45990.633234606481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45990.633234606481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45990.633234606481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45990.633234606481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45990.633234606481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45990.633234606481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45990.633234606481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45990.633234606481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45990.633234606481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45990.633234606481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45990.633234606481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45990.633234606481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45990.633234606481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45990.633234606481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45990.633234606481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45990.633234606481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45990.633234606481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45990.633234606481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45990.633234606481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45990.633234606481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45990.633234606481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45990.633234606481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45990.633234606481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45990.633234606481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45990.633234606481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45990.633234606481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45990.633234606481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45990.633234606481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45990.633234606481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45990.633234606481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45990.633234606481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45990.633234606481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45990.633234606481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45990.633234606481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45990.633234606481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45990.633234606481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45990.633234606481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45990.633234606481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45990.633234606481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45990.633234606481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45990.633234606481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45990.633234606481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45990.633234606481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45990.633234606481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45990.633234606481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45990.633234606481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45990.633234606481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45990.633234606481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45990.633234606481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45990.633234606481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45990.633234606481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45990.633234606481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45990.633234606481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45990.633234606481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45990.633234606481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45990.633234606481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45990.633234606481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45990.633234606481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45990.633234606481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45990.633234606481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45990.633234606481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45990.633234606481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45990.633234606481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45990.633234606481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45990.633234606481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45990.633234606481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45990.633234606481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45990.633234606481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45990.633234606481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45990.633234606481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45990.633234606481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45990.633234606481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45990.633234606481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45990.633234606481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45990.633234606481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45990.633234606481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45990.633234606481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45990.633234606481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45990.633234606481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45990.633234606481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45990.633234606481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45990.633234606481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45990.633234606481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45990.633234606481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45990.633234606481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45990.633234606481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45990.633234606481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45990.633234606481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45990.633234606481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45990.633234606481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45990.633234606481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45990.633234606481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45990.633234606481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45990.633234606481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45990.633234606481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45990.633234606481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45990.633234606481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45990.633234606481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45990.633234606481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45990.633234606481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45990.633234606481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45990.633234606481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45990.633234606481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45990.633234606481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45990.633234606481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45990.633234606481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45990.633234606481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45990.633234606481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45990.633234606481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45990.633234606481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45990.633234606481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45990.633234606481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45990.633234606481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45990.633234606481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45990.633234606481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45990.633234606481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45990.633234606481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45990.633234606481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45990.633234606481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45990.633234606481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45990.633234606481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45990.633234606481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45990.633234606481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45990.633234606481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45990.633234606481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45990.633234606481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45990.633234606481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45990.633234606481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45990.633234606481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45990.633234606481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45990.633234606481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45990.633234606481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45990.633234606481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45990.633234606481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45990.633234606481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45990.633234606481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45990.633234606481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45990.633234606481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45990.633234606481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45990.633234606481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45990.633234606481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45990.633234606481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45990.633234606481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45990.633234606481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45990.633234606481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45990.633234606481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45990.633234606481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45990.633234606481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45990.633234606481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45990.633234606481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45990.633234606481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45990.633234606481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45990.633234606481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45990.633234606481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45990.633234606481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45990.633234606481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45990.633234606481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45990.633234606481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45990.633234606481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45990.633234606481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45990.633234606481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45990.633234606481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45990.633234606481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45990.633234606481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45990.633234606481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45990.633234606481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45990.633234606481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45990.633234606481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45990.633234606481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45990.633234606481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45990.633234606481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45990.633234606481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45990.633234606481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45990.633234606481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45990.633234606481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45990.633234606481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45990.633234606481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45990.633234606481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45990.633234606481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45990.633234606481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45990.633234606481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45990.633234606481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45990.633234606481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45990.633234606481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45990.633234606481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45990.633234606481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45990.633234606481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45990.633234606481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45990.633234606481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45990.633234606481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45990.633234606481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45990.633234606481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45990.633234606481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45990.633234606481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45990.633234606481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45990.633234606481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45990.633234606481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45990.633234606481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45990.633234606481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45990.633234606481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45990.633234606481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45990.633234606481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45990.633234606481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45990.633234606481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45990.633234606481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45990.633234606481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45990.633234606481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45990.633234606481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45990.633234606481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45990.633234606481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45990.633234606481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45990.633234606481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45990.633234606481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45990.633234606481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45990.633234606481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45990.633234606481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45990.633234606481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45990.633234606481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45990.633234606481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45990.633234606481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45990.633234606481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45990.633234606481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45990.633234606481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45990.633234606481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45990.633234606481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45990.633234606481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45990.633234606481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45990.633234606481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45990.633234606481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45990.633234606481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45990.633234606481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45990.633234606481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45990.633234606481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45990.633234606481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45990.633234606481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45990.633234606481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45990.633234606481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45990.633234606481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45990.633234606481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45990.633234606481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45990.633234606481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45990.633234606481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45990.633234606481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45990.633234606481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45990.633234606481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45990.633234606481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45990.633234606481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45990.633234606481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45990.633234606481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45990.633234606481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45990.633234606481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45990.633234606481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45990.633234606481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45990.633234606481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45990.633234606481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45990.633234606481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45990.633234606481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45990.633234606481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45990.633234606481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45990.633234606481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45990.633234606481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45990.633234606481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45990.633234606481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45990.633234606481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45990.633234606481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45990.633234606481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45990.633234606481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45990.633234606481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45990.633234606481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45990.633234606481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45990.633234606481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45990.633234606481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45990.633234606481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45990.633234606481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45990.633234606481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45990.633234606481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45990.633234606481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45990.633234606481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45990.633234606481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45990.633234606481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45990.633234606481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45990.633234606481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45990.633234606481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45990.633234606481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45990.633234606481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45990.633234606481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45990.633234606481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45990.633234606481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45990.633234606481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45990.633234606481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45990.633234606481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45990.633234606481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45990.633234606481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45990.633234606481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45990.633234606481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45990.633234606481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45990.633234606481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45990.633234606481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45990.633234606481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45990.633234606481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45990.633234606481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45990.633234606481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45990.633234606481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45990.633234606481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45990.633234606481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45990.633234606481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45990.633234606481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45990.633234606481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45990.633234606481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45990.633234606481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45990.633234606481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45990.633234606481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45990.633234606481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45990.633234606481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45990.633234606481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45990.633234606481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45990.633234606481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45990.633234606481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45990.633234606481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45990.633234606481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45990.633234606481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45990.633234606481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45990.633234606481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45990.633234606481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45990.633234606481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45990.633234606481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45990.633234606481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45990.633234606481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45990.633234606481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45990.633234606481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45990.633234606481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45990.633234606481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45990.633234606481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45990.633234606481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45990.633234606481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45990.633234606481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45990.633234606481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45990.633234606481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45990.633234606481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45990.633234606481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45990.633234606481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45990.633234606481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45990.633234606481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45990.633234606481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45990.633234606481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45990.633234606481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45990.633234606481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45990.633234606481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45990.633234606481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45990.633234606481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45990.633234606481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45990.633234606481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45990.633234606481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45990.633234606481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45990.633234606481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45990.633234606481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45990.633234606481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45990.633234606481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45990.633234606481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45990.633234606481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45990.633234606481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45990.633234606481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45990.633234606481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45990.633234606481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45990.633234606481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45990.633234606481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45990.633234606481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45990.633234606481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45990.633234606481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45990.633234606481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45990.633234606481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45990.633234606481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45990.633234606481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45990.633234606481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45990.633234606481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45990.633234606481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45990.633234606481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45990.633234606481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45990.633234606481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45990.633234606481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45990.633234606481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45990.633234606481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45990.633234606481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45990.633234606481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45990.633234606481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45990.633234606481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45990.633234606481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45990.633234606481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45990.633234606481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45990.633234606481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45990.633234606481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45990.633234606481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45990.633234606481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45990.633234606481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45990.633234606481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45990.633234606481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45990.633234606481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45990.633234606481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45990.633234606481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45990.633234606481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45990.633234606481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45990.633234606481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45990.633234606481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45990.633234606481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45990.633234606481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45990.633234606481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45990.633234606481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45990.633234606481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45990.633234606481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45990.633234606481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45990.633234606481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45990.633234606481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45990.633234606481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45990.633234606481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45990.633234606481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45990.633234606481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45990.633234606481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45990.633234606481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45990.633234606481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45990.633234606481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45990.633234606481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45990.633234606481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45990.633234606481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45990.633234606481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45990.633234606481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45990.633234606481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45990.633234606481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45990.633234606481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45990.633234606481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45990.633234606481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45990.633234606481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45990.633234606481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45990.633234606481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45990.633234606481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45990.633234606481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45990.633234606481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45990.633234606481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45990.633234606481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45990.633234606481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45990.633234606481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45990.633234606481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45990.633234606481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45990.633234606481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45990.633234606481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45990.633234606481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45990.633234606481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45990.633234606481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45990.633234606481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45990.633234606481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45990.633234606481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45990.633234606481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45990.633234606481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45990.633234606481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45990.633234606481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45990.633234606481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45990.633234606481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45990.633234606481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45990.633234606481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45990.633234606481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45990.633234606481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45990.633234606481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45990.633234606481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45990.633234606481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45990.633234606481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45990.633234606481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45990.633234606481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45990.633234606481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45990.633234606481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45990.633234606481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45990.633234606481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45990.633234606481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45990.633234606481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45990.633234606481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45990.633234606481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45990.633234606481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45990.633234606481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45990.633234606481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45990.633234606481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45990.633234606481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45990.633234606481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45990.633234606481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45990.633234606481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45990.633234606481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45990.633234606481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45990.633234606481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45990.633234606481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45990.633234606481</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45990.633234606481</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