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21" documentId="120_S{2AC9BD13-BADA-5192-A53E-5A8FF88502F6}" xr6:coauthVersionLast="47" xr6:coauthVersionMax="47" xr10:uidLastSave="{82E5602A-AFA2-4AF8-BB62-50EAD5615E9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<sst xmlns="http://schemas.openxmlformats.org/spreadsheetml/2006/main" count="180308" uniqueCount="39138">
  <si>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</si>
  <si>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</si>
  <si>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</si>
  <si>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</si>
  <si>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</si>
  <si>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</si>
  <si>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</si>
  <si>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</si>
  <si>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</si>
  <si>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</si>
  <si>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</si>
  <si>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</si>
  <si>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</si>
  <si>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</si>
  <si>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</si>
  <si>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</si>
  <si>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</si>
  <si>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</si>
  <si>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</si>
  <si>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</si>
  <si>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</si>
  <si>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</si>
  <si>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</si>
  <si>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</si>
  <si>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</si>
  <si>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</si>
  <si>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</si>
  <si>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</si>
  <si>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</si>
  <si>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</si>
  <si>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</si>
  <si>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</si>
  <si>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</si>
  <si>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</si>
  <si>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</si>
  <si>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</si>
  <si>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</si>
  <si>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</si>
  <si>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</si>
  <si>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</si>
  <si>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</si>
  <si>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</si>
  <si>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</si>
  <si>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</si>
  <si>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</si>
  <si>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</si>
  <si>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</si>
  <si>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</si>
  <si>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</si>
  <si>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</si>
  <si>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</si>
  <si>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</si>
  <si>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</si>
  <si>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</si>
  <si>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</si>
  <si>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</si>
  <si>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</si>
  <si>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</si>
  <si>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</si>
  <si>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</si>
  <si>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</si>
  <si>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</si>
  <si>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</si>
  <si>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</si>
  <si>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</si>
  <si>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</si>
  <si>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</si>
  <si>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</si>
  <si>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</si>
  <si>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</si>
  <si>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</si>
  <si>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</si>
  <si>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</si>
  <si>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</si>
  <si>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</si>
  <si>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</si>
  <si>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</si>
  <si>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</si>
  <si>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</si>
  <si>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</si>
  <si>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</si>
  <si>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</si>
  <si>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</si>
  <si>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</si>
  <si>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</si>
  <si>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</si>
  <si>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</si>
  <si>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</si>
  <si>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</si>
  <si>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</si>
  <si>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</si>
  <si>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</si>
  <si>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</si>
  <si>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</si>
  <si>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</si>
  <si>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</si>
  <si>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</si>
  <si>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</si>
  <si>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</si>
  <si>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</si>
  <si>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</si>
  <si>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</si>
  <si>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</si>
  <si>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</si>
  <si>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</si>
  <si>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</si>
  <si>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</si>
  <si>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</si>
  <si>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</si>
  <si>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</si>
  <si>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</si>
  <si>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</si>
  <si>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</si>
  <si>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</si>
  <si>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</si>
  <si>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</si>
  <si>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</si>
  <si>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</si>
  <si>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</si>
  <si>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</si>
  <si>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</si>
  <si>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</si>
  <si>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</si>
  <si>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</si>
  <si>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</si>
  <si>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</si>
  <si>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</si>
  <si>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</si>
  <si>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</si>
  <si>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</si>
  <si>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</si>
  <si>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</si>
  <si>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</si>
  <si>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</si>
  <si>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</si>
  <si>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</si>
  <si>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</si>
  <si>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</si>
  <si>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</si>
  <si>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</si>
  <si>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</si>
  <si>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</si>
  <si>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</si>
  <si>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</si>
  <si>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</si>
  <si>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</si>
  <si>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</si>
  <si>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</si>
  <si>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</si>
  <si>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</si>
  <si>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</si>
  <si>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</si>
  <si>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</si>
  <si>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</si>
  <si>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</si>
  <si>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</si>
  <si>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</si>
  <si>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</si>
  <si>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</si>
  <si>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</si>
  <si>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</si>
  <si>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</si>
  <si>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</si>
  <si>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</si>
  <si>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</si>
  <si>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</si>
  <si>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</si>
  <si>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</si>
  <si>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</si>
  <si>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</si>
  <si>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</si>
  <si>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</si>
  <si>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</si>
  <si>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</si>
  <si>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</si>
  <si>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</si>
  <si>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</si>
  <si>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</si>
  <si>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</si>
  <si>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</si>
  <si>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</si>
  <si>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</si>
  <si>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</si>
  <si>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</si>
  <si>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</si>
  <si>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</si>
  <si>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</si>
  <si>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</si>
  <si>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</si>
  <si>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</si>
  <si>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</si>
  <si>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</si>
  <si>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</si>
  <si>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</si>
  <si>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</si>
  <si>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</si>
  <si>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</si>
  <si>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</si>
  <si>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</si>
  <si>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</si>
  <si>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</si>
  <si>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</si>
  <si>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</si>
  <si>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</si>
  <si>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</si>
  <si>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</si>
  <si>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</si>
  <si>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</si>
  <si>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</si>
  <si>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</si>
  <si>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</si>
  <si>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</si>
  <si>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</si>
  <si>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</si>
  <si>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</si>
  <si>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</si>
  <si>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</si>
  <si>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</si>
  <si>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</si>
  <si>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</si>
  <si>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</si>
  <si>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</si>
  <si>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</si>
  <si>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</si>
  <si>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</si>
  <si>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</si>
  <si>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</si>
  <si>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</si>
  <si>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</si>
  <si>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</si>
  <si>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</si>
  <si>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</si>
  <si>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</si>
  <si>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</si>
  <si>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</si>
  <si>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</si>
  <si>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</si>
  <si>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</si>
  <si>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</si>
  <si>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</si>
  <si>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</si>
  <si>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</si>
  <si>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</si>
  <si>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</si>
  <si>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</si>
  <si>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</si>
  <si>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</si>
  <si>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</si>
  <si>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</si>
  <si>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</si>
  <si>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</si>
  <si>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</si>
  <si>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</si>
  <si>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</si>
  <si>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</si>
  <si>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</si>
  <si>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</si>
  <si>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</si>
  <si>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</si>
  <si>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</si>
  <si>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</si>
  <si>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</si>
  <si>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</si>
  <si>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</si>
  <si>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</si>
  <si>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</si>
  <si>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</si>
  <si>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</si>
  <si>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</si>
  <si>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</si>
  <si>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</si>
  <si>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</si>
  <si>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</si>
  <si>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</si>
  <si>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</si>
  <si>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</si>
  <si>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</si>
  <si>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</si>
  <si>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</si>
  <si>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</si>
  <si>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</si>
  <si>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</si>
  <si>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</si>
  <si>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</si>
  <si>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</si>
  <si>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</si>
  <si>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</si>
  <si>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</si>
  <si>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</si>
  <si>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</si>
  <si>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</si>
  <si>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</si>
  <si>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</si>
  <si>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</si>
  <si>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</si>
  <si>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</si>
  <si>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</si>
  <si>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</si>
  <si>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</si>
  <si>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</si>
  <si>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</si>
  <si>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</si>
  <si>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</si>
  <si>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</si>
  <si>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</si>
  <si>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</si>
  <si>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</si>
  <si>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</si>
  <si>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</si>
  <si>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</si>
  <si>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</si>
  <si>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</si>
  <si>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</si>
  <si>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</si>
  <si>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</si>
  <si>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</si>
  <si>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</si>
  <si>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</si>
  <si>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</si>
  <si>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</si>
  <si>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</si>
  <si>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</si>
  <si>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</si>
  <si>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</si>
  <si>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</si>
  <si>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</si>
  <si>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</si>
  <si>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</si>
  <si>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</si>
  <si>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</si>
  <si>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</si>
  <si>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</si>
  <si>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</si>
  <si>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</si>
  <si>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</si>
  <si>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</si>
  <si>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</si>
  <si>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</si>
  <si>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</si>
  <si>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</si>
  <si>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</si>
  <si>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</si>
  <si>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</si>
  <si>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</si>
  <si>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</si>
  <si>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</si>
  <si>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</si>
  <si>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</si>
  <si>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</si>
  <si>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</si>
  <si>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</si>
  <si>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</si>
  <si>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</si>
  <si>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</si>
  <si>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</si>
  <si>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</si>
  <si>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</si>
  <si>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</si>
  <si>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</si>
  <si>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</si>
  <si>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</si>
  <si>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</si>
  <si>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</si>
  <si>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</si>
  <si>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</si>
  <si>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</si>
  <si>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</si>
  <si>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</si>
  <si>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</si>
  <si>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</si>
  <si>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</si>
  <si>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</si>
  <si>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</si>
  <si>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</si>
  <si>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</si>
  <si>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</si>
  <si>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</si>
  <si>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</si>
  <si>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</si>
  <si>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</si>
  <si>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</si>
  <si>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</si>
  <si>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</si>
  <si>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</si>
  <si>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</si>
  <si>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</si>
  <si>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</si>
  <si>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</si>
  <si>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</si>
  <si>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</si>
  <si>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</si>
  <si>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</si>
  <si>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</si>
  <si>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</si>
  <si>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</si>
  <si>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</si>
  <si>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</si>
  <si>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</si>
  <si>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</si>
  <si>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</si>
  <si>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</si>
  <si>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</si>
  <si>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</si>
  <si>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</si>
  <si>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</si>
  <si>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</si>
  <si>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</si>
  <si>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</si>
  <si>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</si>
  <si>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</si>
  <si>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</si>
  <si>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</si>
  <si>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</si>
  <si>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</si>
  <si>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</si>
  <si>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</si>
  <si>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</si>
  <si>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</si>
  <si>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</si>
  <si>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</si>
  <si>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</si>
  <si>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</si>
  <si>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</si>
  <si>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</si>
  <si>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</si>
  <si>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</si>
  <si>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</si>
  <si>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</si>
  <si>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</si>
  <si>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</si>
  <si>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</si>
  <si>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</si>
  <si>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</si>
  <si>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</si>
  <si>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</si>
  <si>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</si>
  <si>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</si>
  <si>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</si>
  <si>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</si>
  <si>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</si>
  <si>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</si>
  <si>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</si>
  <si>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</si>
  <si>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</si>
  <si>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</si>
  <si>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</si>
  <si>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</si>
  <si>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</si>
  <si>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</si>
  <si>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</si>
  <si>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</si>
  <si>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</si>
  <si>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</si>
  <si>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</si>
  <si>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</si>
  <si>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</si>
  <si>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</si>
  <si>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</si>
  <si>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</si>
  <si>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</si>
  <si>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</si>
  <si>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</si>
  <si>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</si>
  <si>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</si>
  <si>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</si>
  <si>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</si>
  <si>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</si>
  <si>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</si>
  <si>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</si>
  <si>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</si>
  <si>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</si>
  <si>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</si>
  <si>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</si>
  <si>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</si>
  <si>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</si>
  <si>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</si>
  <si>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</si>
  <si>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</si>
  <si>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</si>
  <si>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</si>
  <si>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</si>
  <si>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</si>
  <si>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</si>
  <si>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</si>
  <si>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</si>
  <si>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</si>
  <si>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</si>
  <si>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</si>
  <si>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</si>
  <si>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</si>
  <si>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</si>
  <si>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</si>
  <si>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</si>
  <si>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</si>
  <si>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</si>
  <si>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</si>
  <si>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</si>
  <si>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</si>
  <si>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</si>
  <si>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</si>
  <si>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</si>
  <si>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</si>
  <si>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</si>
  <si>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</si>
  <si>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</si>
  <si>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</si>
  <si>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</si>
  <si>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</si>
  <si>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</si>
  <si>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</si>
  <si>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</si>
  <si>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</si>
  <si>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</si>
  <si>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</si>
  <si>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</si>
  <si>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</si>
  <si>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</si>
  <si>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</si>
  <si>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</si>
  <si>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</si>
  <si>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</si>
  <si>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</si>
  <si>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</si>
  <si>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</si>
  <si>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</si>
  <si>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</si>
  <si>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</si>
  <si>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</si>
  <si>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</si>
  <si>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</si>
  <si>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</si>
  <si>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</si>
  <si>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</si>
  <si>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</si>
  <si>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</si>
  <si>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</si>
  <si>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</si>
  <si>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</si>
  <si>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</si>
  <si>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</si>
  <si>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</si>
  <si>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</si>
  <si>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</si>
  <si>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</si>
  <si>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</si>
  <si>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</si>
  <si>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</si>
  <si>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</si>
  <si>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</si>
  <si>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</si>
  <si>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</si>
  <si>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</si>
  <si>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</si>
  <si>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</si>
  <si>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</si>
  <si>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</si>
  <si>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</si>
  <si>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</si>
  <si>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</si>
  <si>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</si>
  <si>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</si>
  <si>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</si>
  <si>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</si>
  <si>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</si>
  <si>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</si>
  <si>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</si>
  <si>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</si>
  <si>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</si>
  <si>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</si>
  <si>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</si>
  <si>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</si>
  <si>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</si>
  <si>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</si>
  <si>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</si>
  <si>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</si>
  <si>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</si>
  <si>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</si>
  <si>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</si>
  <si>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</si>
  <si>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</si>
  <si>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</si>
  <si>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</si>
  <si>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</si>
  <si>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</si>
  <si>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</si>
  <si>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</si>
  <si>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</si>
  <si>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</si>
  <si>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</si>
  <si>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</si>
  <si>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</si>
  <si>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</si>
  <si>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</si>
  <si>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</si>
  <si>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</si>
  <si>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</si>
  <si>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</si>
  <si>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</si>
  <si>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</si>
  <si>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</si>
  <si>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</si>
  <si>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</si>
  <si>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</si>
  <si>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</si>
  <si>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</si>
  <si>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</si>
  <si>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</si>
  <si>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</si>
  <si>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</si>
  <si>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</si>
  <si>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</si>
  <si>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</si>
  <si>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</si>
  <si>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</si>
  <si>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</si>
  <si>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</si>
  <si>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</si>
  <si>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</si>
  <si>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</si>
  <si>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</si>
  <si>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</si>
  <si>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</si>
  <si>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</si>
  <si>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</si>
  <si>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</si>
  <si>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</si>
  <si>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</si>
  <si>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</si>
  <si>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</si>
  <si>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</si>
  <si>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</si>
  <si>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</si>
  <si>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</si>
  <si>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</si>
  <si>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</si>
  <si>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</si>
  <si>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</si>
  <si>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</si>
  <si>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</si>
  <si>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</si>
  <si>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</si>
  <si>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</si>
  <si>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</si>
  <si>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</si>
  <si>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</si>
  <si>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</si>
  <si>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</si>
  <si>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</si>
  <si>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</si>
  <si>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</si>
  <si>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</si>
  <si>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</si>
  <si>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</si>
  <si>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</si>
  <si>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</si>
  <si>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</si>
  <si>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</si>
  <si>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</si>
  <si>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</si>
  <si>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</si>
  <si>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</si>
  <si>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</si>
  <si>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</si>
  <si>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</si>
  <si>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</si>
  <si>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</si>
  <si>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</si>
  <si>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</si>
  <si>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</si>
  <si>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</si>
  <si>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</si>
  <si>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</si>
  <si>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</si>
  <si>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</si>
  <si>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</si>
  <si>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</si>
  <si>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</si>
  <si>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</si>
  <si>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</si>
  <si>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</si>
  <si>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</si>
  <si>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</si>
  <si>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</si>
  <si>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</si>
  <si>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</si>
  <si>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</si>
  <si>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</si>
  <si>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</si>
  <si>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</si>
  <si>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</si>
  <si>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</si>
  <si>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</si>
  <si>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</si>
  <si>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</si>
  <si>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</si>
  <si>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</si>
  <si>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</si>
  <si>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</si>
  <si>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</si>
  <si>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</si>
  <si>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</si>
  <si>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</si>
  <si>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</si>
  <si>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</si>
  <si>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</si>
  <si>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</si>
  <si>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</si>
  <si>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</si>
  <si>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</si>
  <si>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</si>
  <si>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</si>
  <si>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</si>
  <si>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</si>
  <si>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</si>
  <si>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</si>
  <si>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</si>
  <si>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</si>
  <si>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</si>
  <si>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</si>
  <si>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</si>
  <si>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</si>
  <si>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</si>
  <si>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</si>
  <si>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</si>
  <si>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</si>
  <si>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</si>
  <si>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</si>
  <si>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</si>
  <si>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</si>
  <si>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</si>
  <si>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</si>
  <si>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</si>
  <si>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</si>
  <si>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</si>
  <si>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</si>
  <si>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</si>
  <si>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</si>
  <si>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</si>
  <si>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</si>
  <si>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</si>
  <si>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</si>
  <si>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</si>
  <si>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</si>
  <si>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</si>
  <si>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</si>
  <si>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</si>
  <si>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</si>
  <si>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</si>
  <si>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</si>
  <si>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</si>
  <si>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</si>
  <si>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</si>
  <si>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</si>
  <si>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</si>
  <si>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</si>
  <si>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</si>
  <si>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</si>
  <si>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</si>
  <si>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</si>
  <si>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</si>
  <si>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</si>
  <si>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</si>
  <si>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</si>
  <si>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</si>
  <si>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</si>
  <si>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</si>
  <si>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</si>
  <si>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</si>
  <si>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</si>
  <si>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</si>
  <si>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</si>
  <si>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</si>
  <si>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</si>
  <si>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</si>
  <si>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</si>
  <si>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</si>
  <si>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</si>
  <si>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</si>
  <si>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</si>
  <si>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</si>
  <si>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</si>
  <si>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</si>
  <si>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</si>
  <si>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</si>
  <si>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</si>
  <si>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</si>
  <si>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</si>
  <si>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</si>
  <si>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</si>
  <si>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</si>
  <si>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</si>
  <si>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</si>
  <si>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</si>
  <si>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</si>
  <si>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</si>
  <si>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</si>
  <si>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</si>
  <si>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</si>
  <si>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</si>
  <si>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</si>
  <si>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</si>
  <si>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</si>
  <si>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</si>
  <si>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</si>
  <si>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</si>
  <si>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</si>
  <si>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</si>
  <si>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</si>
  <si>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</si>
  <si>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</si>
  <si>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</si>
  <si>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</si>
  <si>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</si>
  <si>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</si>
  <si>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</si>
  <si>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</si>
  <si>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</si>
  <si>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</si>
  <si>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</si>
  <si>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</si>
  <si>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</si>
  <si>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</si>
  <si>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</si>
  <si>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</si>
  <si>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</si>
  <si>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</si>
  <si>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</si>
  <si>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</si>
  <si>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</si>
  <si>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</si>
  <si>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</si>
  <si>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</si>
  <si>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</si>
  <si>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</si>
  <si>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</si>
  <si>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</si>
  <si>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</si>
  <si>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</si>
  <si>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</si>
  <si>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</si>
  <si>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</si>
  <si>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</si>
  <si>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</si>
  <si>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</si>
  <si>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</si>
  <si>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</si>
  <si>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</si>
  <si>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</si>
  <si>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</si>
  <si>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</si>
  <si>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</si>
  <si>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</si>
  <si>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</si>
  <si>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</si>
  <si>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</si>
  <si>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</si>
  <si>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</si>
  <si>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</si>
  <si>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</si>
  <si>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</si>
  <si>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</si>
  <si>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</si>
  <si>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</si>
  <si>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</si>
  <si>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</si>
  <si>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</si>
  <si>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</si>
  <si>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</si>
  <si>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</si>
  <si>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</si>
  <si>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</si>
  <si>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</si>
  <si>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</si>
  <si>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</si>
  <si>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</si>
  <si>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</si>
  <si>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</si>
  <si>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</si>
  <si>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</si>
  <si>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</si>
  <si>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</si>
  <si>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</si>
  <si>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</si>
  <si>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</si>
  <si>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</si>
  <si>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</si>
  <si>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</si>
  <si>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</si>
  <si>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</si>
  <si>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</si>
  <si>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</si>
  <si>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</si>
  <si>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</si>
  <si>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</si>
  <si>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</si>
  <si>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</si>
  <si>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</si>
  <si>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</si>
  <si>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</si>
  <si>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</si>
  <si>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</si>
  <si>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</si>
  <si>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</si>
  <si>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</si>
  <si>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</si>
  <si>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</si>
  <si>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</si>
  <si>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</si>
  <si>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</si>
  <si>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</si>
  <si>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</si>
  <si>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</si>
  <si>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</si>
  <si>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</si>
  <si>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</si>
  <si>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</si>
  <si>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</si>
  <si>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</si>
  <si>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</si>
  <si>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</si>
  <si>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</si>
  <si>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</si>
  <si>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</si>
  <si>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</si>
  <si>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</si>
  <si>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</si>
  <si>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</si>
  <si>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</si>
  <si>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</si>
  <si>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</si>
  <si>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</si>
  <si>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</si>
  <si>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</si>
  <si>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</si>
  <si>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</si>
  <si>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</si>
  <si>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</si>
  <si>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</si>
  <si>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</si>
  <si>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</si>
  <si>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</si>
  <si>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</si>
  <si>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</si>
  <si>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</si>
  <si>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</si>
  <si>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</si>
  <si>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</si>
  <si>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</si>
  <si>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</si>
  <si>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</si>
  <si>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</si>
  <si>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</si>
  <si>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</si>
  <si>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</si>
  <si>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</si>
  <si>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</si>
  <si>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</si>
  <si>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</si>
  <si>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</si>
  <si>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</si>
  <si>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</si>
  <si>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</si>
  <si>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</si>
  <si>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</si>
  <si>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</si>
  <si>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</si>
  <si>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</si>
  <si>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</si>
  <si>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</si>
  <si>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</si>
  <si>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</si>
  <si>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</si>
  <si>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</si>
  <si>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</si>
  <si>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</si>
  <si>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</si>
  <si>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</si>
  <si>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</si>
  <si>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</si>
  <si>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</si>
  <si>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</si>
  <si>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</si>
  <si>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</si>
  <si>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</si>
  <si>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</si>
  <si>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</si>
  <si>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</si>
  <si>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</si>
  <si>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</si>
  <si>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</si>
  <si>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</si>
  <si>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</si>
  <si>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</si>
  <si>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</si>
  <si>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</si>
  <si>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</si>
  <si>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</si>
  <si>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</si>
  <si>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</si>
  <si>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</si>
  <si>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</si>
  <si>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</si>
  <si>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</si>
  <si>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</si>
  <si>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</si>
  <si>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</si>
  <si>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</si>
  <si>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</si>
  <si>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</si>
  <si>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</si>
  <si>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</si>
  <si>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</si>
  <si>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</si>
  <si>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</si>
  <si>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</si>
  <si>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</si>
  <si>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</si>
  <si>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</si>
  <si>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</si>
  <si>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</si>
  <si>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</si>
  <si>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</si>
  <si>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</si>
  <si>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</si>
  <si>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</si>
  <si>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</si>
  <si>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</si>
  <si>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</si>
  <si>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</si>
  <si>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</si>
  <si>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</si>
  <si>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</si>
  <si>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</si>
  <si>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</si>
  <si>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</si>
  <si>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</si>
  <si>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</si>
  <si>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</si>
  <si>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</si>
  <si>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</si>
  <si>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</si>
  <si>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</si>
  <si>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</si>
  <si>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</si>
  <si>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</si>
  <si>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</si>
  <si>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</si>
  <si>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</si>
  <si>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</si>
  <si>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</si>
  <si>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</si>
  <si>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</si>
  <si>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</si>
  <si>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</si>
  <si>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</si>
  <si>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</si>
  <si>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</si>
  <si>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</si>
  <si>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</si>
  <si>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</si>
  <si>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</si>
  <si>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</si>
  <si>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</si>
  <si>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</si>
  <si>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</si>
  <si>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</si>
  <si>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</si>
  <si>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</si>
  <si>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</si>
  <si>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</si>
  <si>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</si>
  <si>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</si>
  <si>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</si>
  <si>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</si>
  <si>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</si>
  <si>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</si>
  <si>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</si>
  <si>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</si>
  <si>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</si>
  <si>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</si>
  <si>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</si>
  <si>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</si>
  <si>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</si>
  <si>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</si>
  <si>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</si>
  <si>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</si>
  <si>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</si>
  <si>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</si>
  <si>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</si>
  <si>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</si>
  <si>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</si>
  <si>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</si>
  <si>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</si>
  <si>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</si>
  <si>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</si>
  <si>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</si>
  <si>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</si>
  <si>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</si>
  <si>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</si>
  <si>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</si>
  <si>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</si>
  <si>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</si>
  <si>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</si>
  <si>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</si>
  <si>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</si>
  <si>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</si>
  <si>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</si>
  <si>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</si>
  <si>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</si>
  <si>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</si>
  <si>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</si>
  <si>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</si>
  <si>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</si>
  <si>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</si>
  <si>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</si>
  <si>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</si>
  <si>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</si>
  <si>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</si>
  <si>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</si>
  <si>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</si>
  <si>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</si>
  <si>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</si>
  <si>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</si>
  <si>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</si>
  <si>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</si>
  <si>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</si>
  <si>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</si>
  <si>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</si>
  <si>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</si>
  <si>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</si>
  <si>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</si>
  <si>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</si>
  <si>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</si>
  <si>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</si>
  <si>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</si>
  <si>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</si>
  <si>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</si>
  <si>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</si>
  <si>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</si>
  <si>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</si>
  <si>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</si>
  <si>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</si>
  <si>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</si>
  <si>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</si>
  <si>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</si>
  <si>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</si>
  <si>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</si>
  <si>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</si>
  <si>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</si>
  <si>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</si>
  <si>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</si>
  <si>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</si>
  <si>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</si>
  <si>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</si>
  <si>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</si>
  <si>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</si>
  <si>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</si>
  <si>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</si>
  <si>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</si>
  <si>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</si>
  <si>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</si>
  <si>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</si>
  <si>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</si>
  <si>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</si>
  <si>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</si>
  <si>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</si>
  <si>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</si>
  <si>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</si>
  <si>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</si>
  <si>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</si>
  <si>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</si>
  <si>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</si>
  <si>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</si>
  <si>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</si>
  <si>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</si>
  <si>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</si>
  <si>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</si>
  <si>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</si>
  <si>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</si>
  <si>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</si>
  <si>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</si>
  <si>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</si>
  <si>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</si>
  <si>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</si>
  <si>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</si>
  <si>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</si>
  <si>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</si>
  <si>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</si>
  <si>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</si>
  <si>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</si>
  <si>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</si>
  <si>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</si>
  <si>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</si>
  <si>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</si>
  <si>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</si>
  <si>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</si>
  <si>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</si>
  <si>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</si>
  <si>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</si>
  <si>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</si>
  <si>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</si>
  <si>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</si>
  <si>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</si>
  <si>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</si>
  <si>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</si>
  <si>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</si>
  <si>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</si>
  <si>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</si>
  <si>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</si>
  <si>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</si>
  <si>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</si>
  <si>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</si>
  <si>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</si>
  <si>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</si>
  <si>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</si>
  <si>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</si>
  <si>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</si>
  <si>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</si>
  <si>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</si>
  <si>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</si>
  <si>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</si>
  <si>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</si>
  <si>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</si>
  <si>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</si>
  <si>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</si>
  <si>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</si>
  <si>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</si>
  <si>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</si>
  <si>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</si>
  <si>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</si>
  <si>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</si>
  <si>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</si>
  <si>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</si>
  <si>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</si>
  <si>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</si>
  <si>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</si>
  <si>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</si>
  <si>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</si>
  <si>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</si>
  <si>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</si>
  <si>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</si>
  <si>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</si>
  <si>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</si>
  <si>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</si>
  <si>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</si>
  <si>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</si>
  <si>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</si>
  <si>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</si>
  <si>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</si>
  <si>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</si>
  <si>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</si>
  <si>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</si>
  <si>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</si>
  <si>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</si>
  <si>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</si>
  <si>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</si>
  <si>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</si>
  <si>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</si>
  <si>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</si>
  <si>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</si>
  <si>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</si>
  <si>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</si>
  <si>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</si>
  <si>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</si>
  <si>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</si>
  <si>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</si>
  <si>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</si>
  <si>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</si>
  <si>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</si>
  <si>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</si>
  <si>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</si>
  <si>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</si>
  <si>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</si>
  <si>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</si>
  <si>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</si>
  <si>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</si>
  <si>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</si>
  <si>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</si>
  <si>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</si>
  <si>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</si>
  <si>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</si>
  <si>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</si>
  <si>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</si>
  <si>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</si>
  <si>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</si>
  <si>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</si>
  <si>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</si>
  <si>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</si>
  <si>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</si>
  <si>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</si>
  <si>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</si>
  <si>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</si>
  <si>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</si>
  <si>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</si>
  <si>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</si>
  <si>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</si>
  <si>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</si>
  <si>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</si>
  <si>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</si>
  <si>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</si>
  <si>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</si>
  <si>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</si>
  <si>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</si>
  <si>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</si>
  <si>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</si>
  <si>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</si>
  <si>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</si>
  <si>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</si>
  <si>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</si>
  <si>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</si>
  <si>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</si>
  <si>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</si>
  <si>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</si>
  <si>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</si>
  <si>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</si>
  <si>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</si>
  <si>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</si>
  <si>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</si>
  <si>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</si>
  <si>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</si>
  <si>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</si>
  <si>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</si>
  <si>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</si>
  <si>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</si>
  <si>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</si>
  <si>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</si>
  <si>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</si>
  <si>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</si>
  <si>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</si>
  <si>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</si>
  <si>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</si>
  <si>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</si>
  <si>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</si>
  <si>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</si>
  <si>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</si>
  <si>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</si>
  <si>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</si>
  <si>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</si>
  <si>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</si>
  <si>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</si>
  <si>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</si>
  <si>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</si>
  <si>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</si>
  <si>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</si>
  <si>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</si>
  <si>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</si>
  <si>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</si>
  <si>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</si>
  <si>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</si>
  <si>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</si>
  <si>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</si>
  <si>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</si>
  <si>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</si>
  <si>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</si>
  <si>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</si>
  <si>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</si>
  <si>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</si>
  <si>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</si>
  <si>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</si>
  <si>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</si>
  <si>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</si>
  <si>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</si>
  <si>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</si>
  <si>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</si>
  <si>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</si>
  <si>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</si>
  <si>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</si>
  <si>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</si>
  <si>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</si>
  <si>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</si>
  <si>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</si>
  <si>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</si>
  <si>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</si>
  <si>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</si>
  <si>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</si>
  <si>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</si>
  <si>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</si>
  <si>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</si>
  <si>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</si>
  <si>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</si>
  <si>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</si>
  <si>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</si>
  <si>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</si>
  <si>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</si>
  <si>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</si>
  <si>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</si>
  <si>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</si>
  <si>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</si>
  <si>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</si>
  <si>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</si>
  <si>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</si>
  <si>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</si>
  <si>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</si>
  <si>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</si>
  <si>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</si>
  <si>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</si>
  <si>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</si>
  <si>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</si>
  <si>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</si>
  <si>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</si>
  <si>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</si>
  <si>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</si>
  <si>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</si>
  <si>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</si>
  <si>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</si>
  <si>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</si>
  <si>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</si>
  <si>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</si>
  <si>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</si>
  <si>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</si>
  <si>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</si>
  <si>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</si>
  <si>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</si>
  <si>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</si>
  <si>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</si>
  <si>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</si>
  <si>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</si>
  <si>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</si>
  <si>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</si>
  <si>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</si>
  <si>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</si>
  <si>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</si>
  <si>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</si>
  <si>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</si>
  <si>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</si>
  <si>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</si>
  <si>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</si>
  <si>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</si>
  <si>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</si>
  <si>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</si>
  <si>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</si>
  <si>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</si>
  <si>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</si>
  <si>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</si>
  <si>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</si>
  <si>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</si>
  <si>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</si>
  <si>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</si>
  <si>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</si>
  <si>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</si>
  <si>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</si>
  <si>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</si>
  <si>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</si>
  <si>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</si>
  <si>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</si>
  <si>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</si>
  <si>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</si>
  <si>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</si>
  <si>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</si>
  <si>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</si>
  <si>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</si>
  <si>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</si>
  <si>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</si>
  <si>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</si>
  <si>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</si>
  <si>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</si>
  <si>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</si>
  <si>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</si>
  <si>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</si>
  <si>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</si>
  <si>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</si>
  <si>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</si>
  <si>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</si>
  <si>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</si>
  <si>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</si>
  <si>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</si>
  <si>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</si>
  <si>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</si>
  <si>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</si>
  <si>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</si>
  <si>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</si>
  <si>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</si>
  <si>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</si>
  <si>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</si>
  <si>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</si>
  <si>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</si>
  <si>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</si>
  <si>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</si>
  <si>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</si>
  <si>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</si>
  <si>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</si>
  <si>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</si>
  <si>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</si>
  <si>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</si>
  <si>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</si>
  <si>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</si>
  <si>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</si>
  <si>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</si>
  <si>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</si>
  <si>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</si>
  <si>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</si>
  <si>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</si>
  <si>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</si>
  <si>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</si>
  <si>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</si>
  <si>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</si>
  <si>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</si>
  <si>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</si>
  <si>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</si>
  <si>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</si>
  <si>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</si>
  <si>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</si>
  <si>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</si>
  <si>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</si>
  <si>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</si>
  <si>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</si>
  <si>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</si>
  <si>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</si>
  <si>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</si>
  <si>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</si>
  <si>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</si>
  <si>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</si>
  <si>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</si>
  <si>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</si>
  <si>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</si>
  <si>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</si>
  <si>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</si>
  <si>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</si>
  <si>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</si>
  <si>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</si>
  <si>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</si>
  <si>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</si>
  <si>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</si>
  <si>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</si>
  <si>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</si>
  <si>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</si>
  <si>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</si>
  <si>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</si>
  <si>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</si>
  <si>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</si>
  <si>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</si>
  <si>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</si>
  <si>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</si>
  <si>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</si>
  <si>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</si>
  <si>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</si>
  <si>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</si>
  <si>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</si>
  <si>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</si>
  <si>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</si>
  <si>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</si>
  <si>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</si>
  <si>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</si>
  <si>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</si>
  <si>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</si>
  <si>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</si>
  <si>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</si>
  <si>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</si>
  <si>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</si>
  <si>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</si>
  <si>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</si>
  <si>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</si>
  <si>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</si>
  <si>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</si>
  <si>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</si>
  <si>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</si>
  <si>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</si>
  <si>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</si>
  <si>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</si>
  <si>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</si>
  <si>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</si>
  <si>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</si>
  <si>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</si>
  <si>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</si>
  <si>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</si>
  <si>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</si>
  <si>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</si>
  <si>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</si>
  <si>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</si>
  <si>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</si>
  <si>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</si>
  <si>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</si>
  <si>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</si>
  <si>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</si>
  <si>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</si>
  <si>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</si>
  <si>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</si>
  <si>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</si>
  <si>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</si>
  <si>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</si>
  <si>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</si>
  <si>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</si>
  <si>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</si>
  <si>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</si>
  <si>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</si>
  <si>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</si>
  <si>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</si>
  <si>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</si>
  <si>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</si>
  <si>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</si>
  <si>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</si>
  <si>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</si>
  <si>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</si>
  <si>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</si>
  <si>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</si>
  <si>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</si>
  <si>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</si>
  <si>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</si>
  <si>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</si>
  <si>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</si>
  <si>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</si>
  <si>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</si>
  <si>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</si>
  <si>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</si>
  <si>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</si>
  <si>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</si>
  <si>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</si>
  <si>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</si>
  <si>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</si>
  <si>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</si>
  <si>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</si>
  <si>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</si>
  <si>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</si>
  <si>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</si>
  <si>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</si>
  <si>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</si>
  <si>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</si>
  <si>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</si>
  <si>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</si>
  <si>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</si>
  <si>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</si>
  <si>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</si>
  <si>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</si>
  <si>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</si>
  <si>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</si>
  <si>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</si>
  <si>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</si>
  <si>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</si>
  <si>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</si>
  <si>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</si>
  <si>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</si>
  <si>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</si>
  <si>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</si>
  <si>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</si>
  <si>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</si>
  <si>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</si>
  <si>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</si>
  <si>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</si>
  <si>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</si>
  <si>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</si>
  <si>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</si>
  <si>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</si>
  <si>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</si>
  <si>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</si>
  <si>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</si>
  <si>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</si>
  <si>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</si>
  <si>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</si>
  <si>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</si>
  <si>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</si>
  <si>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</si>
  <si>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</si>
  <si>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</si>
  <si>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</si>
  <si>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</si>
  <si>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</si>
  <si>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</si>
  <si>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</si>
  <si>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</si>
  <si>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</si>
  <si>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</si>
  <si>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</si>
  <si>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</si>
  <si>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</si>
  <si>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</si>
  <si>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</si>
  <si>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</si>
  <si>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</si>
  <si>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</si>
  <si>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</si>
  <si>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</si>
  <si>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</si>
  <si>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</si>
  <si>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</si>
  <si>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</si>
  <si>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</si>
  <si>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</si>
  <si>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</si>
  <si>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</si>
  <si>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</si>
  <si>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</si>
  <si>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</si>
  <si>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</si>
  <si>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</si>
  <si>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</si>
  <si>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</si>
  <si>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</si>
  <si>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</si>
  <si>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</si>
  <si>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</si>
  <si>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</si>
  <si>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</si>
  <si>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</si>
  <si>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</si>
  <si>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</si>
  <si>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</si>
  <si>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</si>
  <si>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</si>
  <si>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</si>
  <si>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</si>
  <si>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</si>
  <si>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</si>
  <si>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</si>
  <si>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</si>
  <si>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</si>
  <si>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</si>
  <si>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</si>
  <si>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</si>
  <si>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</si>
  <si>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</si>
  <si>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</si>
  <si>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</si>
  <si>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</si>
  <si>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</si>
  <si>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</si>
  <si>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</si>
  <si>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</si>
  <si>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</si>
  <si>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</si>
  <si>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</si>
  <si>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</si>
  <si>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</si>
  <si>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</si>
  <si>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</si>
  <si>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</si>
  <si>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</si>
  <si>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</si>
  <si>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</si>
  <si>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</si>
  <si>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</si>
  <si>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</si>
  <si>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</si>
  <si>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</si>
  <si>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</si>
  <si>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</si>
  <si>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</si>
  <si>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</si>
  <si>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</si>
  <si>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</si>
  <si>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</si>
  <si>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</si>
  <si>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</si>
  <si>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</si>
  <si>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</si>
  <si>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</si>
  <si>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</si>
  <si>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</si>
  <si>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</si>
  <si>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</si>
  <si>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</si>
  <si>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</si>
  <si>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</si>
  <si>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</si>
  <si>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</si>
  <si>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</si>
  <si>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</si>
  <si>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</si>
  <si>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</si>
  <si>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</si>
  <si>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</si>
  <si>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</si>
  <si>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</si>
  <si>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</si>
  <si>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</si>
  <si>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</si>
  <si>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</si>
  <si>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</si>
  <si>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</si>
  <si>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</si>
  <si>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</si>
  <si>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</si>
  <si>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</si>
  <si>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</si>
  <si>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</si>
  <si>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</si>
  <si>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</si>
  <si>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</si>
  <si>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</si>
  <si>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</si>
  <si>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</si>
  <si>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</si>
  <si>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</si>
  <si>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</si>
  <si>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</si>
  <si>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</si>
  <si>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</si>
  <si>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</si>
  <si>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</si>
  <si>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</si>
  <si>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</si>
  <si>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</si>
  <si>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</si>
  <si>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</si>
  <si>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</si>
  <si>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</si>
  <si>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</si>
  <si>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</si>
  <si>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</si>
  <si>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</si>
  <si>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</si>
  <si>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</si>
  <si>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</si>
  <si>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</si>
  <si>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</si>
  <si>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</si>
  <si>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</si>
  <si>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</si>
  <si>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</si>
  <si>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</si>
  <si>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</si>
  <si>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</si>
  <si>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</si>
  <si>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</si>
  <si>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</si>
  <si>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</si>
  <si>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</si>
  <si>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</si>
  <si>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</si>
  <si>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</si>
  <si>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</si>
  <si>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</si>
  <si>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</si>
  <si>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</si>
  <si>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</si>
  <si>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</si>
  <si>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</si>
  <si>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</si>
  <si>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</si>
  <si>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</si>
  <si>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</si>
  <si>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</si>
  <si>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</si>
  <si>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</si>
  <si>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</si>
  <si>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</si>
  <si>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</si>
  <si>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</si>
  <si>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</si>
  <si>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</si>
  <si>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</si>
  <si>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</si>
  <si>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</si>
  <si>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</si>
  <si>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</si>
  <si>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</si>
  <si>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</si>
  <si>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</si>
  <si>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</si>
  <si>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</si>
  <si>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</si>
  <si>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</si>
  <si>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</si>
  <si>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</si>
  <si>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</si>
  <si>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</si>
  <si>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</si>
  <si>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</si>
  <si>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</si>
  <si>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</si>
  <si>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</si>
  <si>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</si>
  <si>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</si>
  <si>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</si>
  <si>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</si>
  <si>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</si>
  <si>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</si>
  <si>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</si>
  <si>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</si>
  <si>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</si>
  <si>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</si>
  <si>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</si>
  <si>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</si>
  <si>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</si>
  <si>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</si>
  <si>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</si>
  <si>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</si>
  <si>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</si>
  <si>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</si>
  <si>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</si>
  <si>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</si>
  <si>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</si>
  <si>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</si>
  <si>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</si>
  <si>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</si>
  <si>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</si>
  <si>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</si>
  <si>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</si>
  <si>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</si>
  <si>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</si>
  <si>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</si>
  <si>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</si>
  <si>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</si>
  <si>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</si>
  <si>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</si>
  <si>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</si>
  <si>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</si>
  <si>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</si>
  <si>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</si>
  <si>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</si>
  <si>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</si>
  <si>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</si>
  <si>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</si>
  <si>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</si>
  <si>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</si>
  <si>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</si>
  <si>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</si>
  <si>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</si>
  <si>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</si>
  <si>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</si>
  <si>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</si>
  <si>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</si>
  <si>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</si>
  <si>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</si>
  <si>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</si>
  <si>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</si>
  <si>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</si>
  <si>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</si>
  <si>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</si>
  <si>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</si>
  <si>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</si>
  <si>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</si>
  <si>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</si>
  <si>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</si>
  <si>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</si>
  <si>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</si>
  <si>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</si>
  <si>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</si>
  <si>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</si>
  <si>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</si>
  <si>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</si>
  <si>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</si>
  <si>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</si>
  <si>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</si>
  <si>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</si>
  <si>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</si>
  <si>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</si>
  <si>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</si>
  <si>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</si>
  <si>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</si>
  <si>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</si>
  <si>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</si>
  <si>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</si>
  <si>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</si>
  <si>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</si>
  <si>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</si>
  <si>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</si>
  <si>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</si>
  <si>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</si>
  <si>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</si>
  <si>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</si>
  <si>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</si>
  <si>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</si>
  <si>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</si>
  <si>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</si>
  <si>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</si>
  <si>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</si>
  <si>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</si>
  <si>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</si>
  <si>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</si>
  <si>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</si>
  <si>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</si>
  <si>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</si>
  <si>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</si>
  <si>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</si>
  <si>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</si>
  <si>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</si>
  <si>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</si>
  <si>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</si>
  <si>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</si>
  <si>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</si>
  <si>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</si>
  <si>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</si>
  <si>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</si>
  <si>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</si>
  <si>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</si>
  <si>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</si>
  <si>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</si>
  <si>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</si>
  <si>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</si>
  <si>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</si>
  <si>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</si>
  <si>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</si>
  <si>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</si>
  <si>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</si>
  <si>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</si>
  <si>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</si>
  <si>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</si>
  <si>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</si>
  <si>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</si>
  <si>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</si>
  <si>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</si>
  <si>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</si>
  <si>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</si>
  <si>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</si>
  <si>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</si>
  <si>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</si>
  <si>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</si>
  <si>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</si>
  <si>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</si>
  <si>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</si>
  <si>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</si>
  <si>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</si>
  <si>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</si>
  <si>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</si>
  <si>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</si>
  <si>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</si>
  <si>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</si>
  <si>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</si>
  <si>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</si>
  <si>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</si>
  <si>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</si>
  <si>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</si>
  <si>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</si>
  <si>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</si>
  <si>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</si>
  <si>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</si>
  <si>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</si>
  <si>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</si>
  <si>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</si>
  <si>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</si>
  <si>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</si>
  <si>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</si>
  <si>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</si>
  <si>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</si>
  <si>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</si>
  <si>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</si>
  <si>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</si>
  <si>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</si>
  <si>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</si>
  <si>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</si>
  <si>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</si>
  <si>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</si>
  <si>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</si>
  <si>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</si>
  <si>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</si>
  <si>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</si>
  <si>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</si>
  <si>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</si>
  <si>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</si>
  <si>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</si>
  <si>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</si>
  <si>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</si>
  <si>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</si>
  <si>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</si>
  <si>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</si>
  <si>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</si>
  <si>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</si>
  <si>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</si>
  <si>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</si>
  <si>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</si>
  <si>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</si>
  <si>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</si>
  <si>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</si>
  <si>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</si>
  <si>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</si>
  <si>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</si>
  <si>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</si>
  <si>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</si>
  <si>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</si>
  <si>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</si>
  <si>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</si>
  <si>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</si>
  <si>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</si>
  <si>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</si>
  <si>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</si>
  <si>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</si>
  <si>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</si>
  <si>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</si>
  <si>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</si>
  <si>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</si>
  <si>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</si>
  <si>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</si>
  <si>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</si>
  <si>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</si>
  <si>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</si>
  <si>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</si>
  <si>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</si>
  <si>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</si>
  <si>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</si>
  <si>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</si>
  <si>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</si>
  <si>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</si>
  <si>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</si>
  <si>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</si>
  <si>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</si>
  <si>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</si>
  <si>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</si>
  <si>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</si>
  <si>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</si>
  <si>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</si>
  <si>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</si>
  <si>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</si>
  <si>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</si>
  <si>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</si>
  <si>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</si>
  <si>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</si>
  <si>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</si>
  <si>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</si>
  <si>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</si>
  <si>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</si>
  <si>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</si>
  <si>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</si>
  <si>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</si>
  <si>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</si>
  <si>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</si>
  <si>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</si>
  <si>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</si>
  <si>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</si>
  <si>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</si>
  <si>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</si>
  <si>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</si>
  <si>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</si>
  <si>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</si>
  <si>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</si>
  <si>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</si>
  <si>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</si>
  <si>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</si>
  <si>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</si>
  <si>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</si>
  <si>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</si>
  <si>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</si>
  <si>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</si>
  <si>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</si>
  <si>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</si>
  <si>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</si>
  <si>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</si>
  <si>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</si>
  <si>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</si>
  <si>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</si>
  <si>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</si>
  <si>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</si>
  <si>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</si>
  <si>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</si>
  <si>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</si>
  <si>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</si>
  <si>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</si>
  <si>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</si>
  <si>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</si>
  <si>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</si>
  <si>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</si>
  <si>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</si>
  <si>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</si>
  <si>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</si>
  <si>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</si>
  <si>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</si>
  <si>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</si>
  <si>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</si>
  <si>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</si>
  <si>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</si>
  <si>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</si>
  <si>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</si>
  <si>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</si>
  <si>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</si>
  <si>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</si>
  <si>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</si>
  <si>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</si>
  <si>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</si>
  <si>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</si>
  <si>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</si>
  <si>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</si>
  <si>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</si>
  <si>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</si>
  <si>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</si>
  <si>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</si>
  <si>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</si>
  <si>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</si>
  <si>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</si>
  <si>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</si>
  <si>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</si>
  <si>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</si>
  <si>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</si>
  <si>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</si>
  <si>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</si>
  <si>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</si>
  <si>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</si>
  <si>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</si>
  <si>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</si>
  <si>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</si>
  <si>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</si>
  <si>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</si>
  <si>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</si>
  <si>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</si>
  <si>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</si>
  <si>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</si>
  <si>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</si>
  <si>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</si>
  <si>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</si>
  <si>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</si>
  <si>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</si>
  <si>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</si>
  <si>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</si>
  <si>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</si>
  <si>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</si>
  <si>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</si>
  <si>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</si>
  <si>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</si>
  <si>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</si>
  <si>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</si>
  <si>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</si>
  <si>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</si>
  <si>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</si>
  <si>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</si>
  <si>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</si>
  <si>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</si>
  <si>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</si>
  <si>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</si>
  <si>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</si>
  <si>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</si>
  <si>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</si>
  <si>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</si>
  <si>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</si>
  <si>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</si>
  <si>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</si>
  <si>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</si>
  <si>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</si>
  <si>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</si>
  <si>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</si>
  <si>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</si>
  <si>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</si>
  <si>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</si>
  <si>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</si>
  <si>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</si>
  <si>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</si>
  <si>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</si>
  <si>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</si>
  <si>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</si>
  <si>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</si>
  <si>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</si>
  <si>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</si>
  <si>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</si>
  <si>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</si>
  <si>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</si>
  <si>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</si>
  <si>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</si>
  <si>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</si>
  <si>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</si>
  <si>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</si>
  <si>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</si>
  <si>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</si>
  <si>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</si>
  <si>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</si>
  <si>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</si>
  <si>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</si>
  <si>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</si>
  <si>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</si>
  <si>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</si>
  <si>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</si>
  <si>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</si>
  <si>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</si>
  <si>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</si>
  <si>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</si>
  <si>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</si>
  <si>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</si>
  <si>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</si>
  <si>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</si>
  <si>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</si>
  <si>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</si>
  <si>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</si>
  <si>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</si>
  <si>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</si>
  <si>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</si>
  <si>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</si>
  <si>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</si>
  <si>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</si>
  <si>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</si>
  <si>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</si>
  <si>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</si>
  <si>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</si>
  <si>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</si>
  <si>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</si>
  <si>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</si>
  <si>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</si>
  <si>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</si>
  <si>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</si>
  <si>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</si>
  <si>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</si>
  <si>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</si>
  <si>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</si>
  <si>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</si>
  <si>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</si>
  <si>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</si>
  <si>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</si>
  <si>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</si>
  <si>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</si>
  <si>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</si>
  <si>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</si>
  <si>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</si>
  <si>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</si>
  <si>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</si>
  <si>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</si>
  <si>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</si>
  <si>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</si>
  <si>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</si>
  <si>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</si>
  <si>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</si>
  <si>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</si>
  <si>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</si>
  <si>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</si>
  <si>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</si>
  <si>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</si>
  <si>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</si>
  <si>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</si>
  <si>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</si>
  <si>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</si>
  <si>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</si>
  <si>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</si>
  <si>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</si>
  <si>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</si>
  <si>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</si>
  <si>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</si>
  <si>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</si>
  <si>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</si>
  <si>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</si>
  <si>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</si>
  <si>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</si>
  <si>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</si>
  <si>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</si>
  <si>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</si>
  <si>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</si>
  <si>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</si>
  <si>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</si>
  <si>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</si>
  <si>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</si>
  <si>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</si>
  <si>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</si>
  <si>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</si>
  <si>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</si>
  <si>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</si>
  <si>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</si>
  <si>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</si>
  <si>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</si>
  <si>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</si>
  <si>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</si>
  <si>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</si>
  <si>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</si>
  <si>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</si>
  <si>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</si>
  <si>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</si>
  <si>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</si>
  <si>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</si>
  <si>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</si>
  <si>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</si>
  <si>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</si>
  <si>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</si>
  <si>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</si>
  <si>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</si>
  <si>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</si>
  <si>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</si>
  <si>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</si>
  <si>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</si>
  <si>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</si>
  <si>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</si>
  <si>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</si>
  <si>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</si>
  <si>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</si>
  <si>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</si>
  <si>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</si>
  <si>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</si>
  <si>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</si>
  <si>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</si>
  <si>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</si>
  <si>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</si>
  <si>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</si>
  <si>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</si>
  <si>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</si>
  <si>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</si>
  <si>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</si>
  <si>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</si>
  <si>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</si>
  <si>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</si>
  <si>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</si>
  <si>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</si>
  <si>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</si>
  <si>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</si>
  <si>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</si>
  <si>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</si>
  <si>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</si>
  <si>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</si>
  <si>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</si>
  <si>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</si>
  <si>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</si>
  <si>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</si>
  <si>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</si>
  <si>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</si>
  <si>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</si>
  <si>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</si>
  <si>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</si>
  <si>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</si>
  <si>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</si>
  <si>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</si>
  <si>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</si>
  <si>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</si>
  <si>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</si>
  <si>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</si>
  <si>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</si>
  <si>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</si>
  <si>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</si>
  <si>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</si>
  <si>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</si>
  <si>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</si>
  <si>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</si>
  <si>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</si>
  <si>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</si>
  <si>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</si>
  <si>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</si>
  <si>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</si>
  <si>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</si>
  <si>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</si>
  <si>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</si>
  <si>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</si>
  <si>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</si>
  <si>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</si>
  <si>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</si>
  <si>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</si>
  <si>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</si>
  <si>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</si>
  <si>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</si>
  <si>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</si>
  <si>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</si>
  <si>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</si>
  <si>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</si>
  <si>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</si>
  <si>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</si>
  <si>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</si>
  <si>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</si>
  <si>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</si>
  <si>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</si>
  <si>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</si>
  <si>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</si>
  <si>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</si>
  <si>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</si>
  <si>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</si>
  <si>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</si>
  <si>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</si>
  <si>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</si>
  <si>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</si>
  <si>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</si>
  <si>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</si>
  <si>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</si>
  <si>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</si>
  <si>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</si>
  <si>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</si>
  <si>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</si>
  <si>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</si>
  <si>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</si>
  <si>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</si>
  <si>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</si>
  <si>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</si>
  <si>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</si>
  <si>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</si>
  <si>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</si>
  <si>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</si>
  <si>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</si>
  <si>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</si>
  <si>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</si>
  <si>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</si>
  <si>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</si>
  <si>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</si>
  <si>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</si>
  <si>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</si>
  <si>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</si>
  <si>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</si>
  <si>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</si>
  <si>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</si>
  <si>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</si>
  <si>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</si>
  <si>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</si>
  <si>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</si>
  <si>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</si>
  <si>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</si>
  <si>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</si>
  <si>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</si>
  <si>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</si>
  <si>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</si>
  <si>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</si>
  <si>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</si>
  <si>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</si>
  <si>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</si>
  <si>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</si>
  <si>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</si>
  <si>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</si>
  <si>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</si>
  <si>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</si>
  <si>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</si>
  <si>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</si>
  <si>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</si>
  <si>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</si>
  <si>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</si>
  <si>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</si>
  <si>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</si>
  <si>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</si>
  <si>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</si>
  <si>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</si>
  <si>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</si>
  <si>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</si>
  <si>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</si>
  <si>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</si>
  <si>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</si>
  <si>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</si>
  <si>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</si>
  <si>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</si>
  <si>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</si>
  <si>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</si>
  <si>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</si>
  <si>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</si>
  <si>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</si>
  <si>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</si>
  <si>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</si>
  <si>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</si>
  <si>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</si>
  <si>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</si>
  <si>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</si>
  <si>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</si>
  <si>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</si>
  <si>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</si>
  <si>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</si>
  <si>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</si>
  <si>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</si>
  <si>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</si>
  <si>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</si>
  <si>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</si>
  <si>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</si>
  <si>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</si>
  <si>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</si>
  <si>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</si>
  <si>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</si>
  <si>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</si>
  <si>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</si>
  <si>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</si>
  <si>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</si>
  <si>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</si>
  <si>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</si>
  <si>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</si>
  <si>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</si>
  <si>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</si>
  <si>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</si>
  <si>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</si>
  <si>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</si>
  <si>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</si>
  <si>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</si>
  <si>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</si>
  <si>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</si>
  <si>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</si>
  <si>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</si>
  <si>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</si>
  <si>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</si>
  <si>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</si>
  <si>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</si>
  <si>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</si>
  <si>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</si>
  <si>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</si>
  <si>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</si>
  <si>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</si>
  <si>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</si>
  <si>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</si>
  <si>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</si>
  <si>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</si>
  <si>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</si>
  <si>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</si>
  <si>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</si>
  <si>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</si>
  <si>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</si>
  <si>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</si>
  <si>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</si>
  <si>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</si>
  <si>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</si>
  <si>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</si>
  <si>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</si>
  <si>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</si>
  <si>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</si>
  <si>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</si>
  <si>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</si>
  <si>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</si>
  <si>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</si>
  <si>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</si>
  <si>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</si>
  <si>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</si>
  <si>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</si>
  <si>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</si>
  <si>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</si>
  <si>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</si>
  <si>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</si>
  <si>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</si>
  <si>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</si>
  <si>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</si>
  <si>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</si>
  <si>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</si>
  <si>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</si>
  <si>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</si>
  <si>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</si>
  <si>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</si>
  <si>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</si>
  <si>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</si>
  <si>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</si>
  <si>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</si>
  <si>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</si>
  <si>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</si>
  <si>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</si>
  <si>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</si>
  <si>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</si>
  <si>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</si>
  <si>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</si>
  <si>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</si>
  <si>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</si>
  <si>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</si>
  <si>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</si>
  <si>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</si>
  <si>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</si>
  <si>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</si>
  <si>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</si>
  <si>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</si>
  <si>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</si>
  <si>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</si>
  <si>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</si>
  <si>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</si>
  <si>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</si>
  <si>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</si>
  <si>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</si>
  <si>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</si>
  <si>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</si>
  <si>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</si>
  <si>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</si>
  <si>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</si>
  <si>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</si>
  <si>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</si>
  <si>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</si>
  <si>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</si>
  <si>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</si>
  <si>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</si>
  <si>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</si>
  <si>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</si>
  <si>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</si>
  <si>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</si>
  <si>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</si>
  <si>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</si>
  <si>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</si>
  <si>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</si>
  <si>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</si>
  <si>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</si>
  <si>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</si>
  <si>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</si>
  <si>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</si>
  <si>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</si>
  <si>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</si>
  <si>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</si>
  <si>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</si>
  <si>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</si>
  <si>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</si>
  <si>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</si>
  <si>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</si>
  <si>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</si>
  <si>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</si>
  <si>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</si>
  <si>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</si>
  <si>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</si>
  <si>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</si>
  <si>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</si>
  <si>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</si>
  <si>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</si>
  <si>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</si>
  <si>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</si>
  <si>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</si>
  <si>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</si>
  <si>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</si>
  <si>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</si>
  <si>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</si>
  <si>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</si>
  <si>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</si>
  <si>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</si>
  <si>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</si>
  <si>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</si>
  <si>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</si>
  <si>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</si>
  <si>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</si>
  <si>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</si>
  <si>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</si>
  <si>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</si>
  <si>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</si>
  <si>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</si>
  <si>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</si>
  <si>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</si>
  <si>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</si>
  <si>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</si>
  <si>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</si>
  <si>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</si>
  <si>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</si>
  <si>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</si>
  <si>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</si>
  <si>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</si>
  <si>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</si>
  <si>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</si>
  <si>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</si>
  <si>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</si>
  <si>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</si>
  <si>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</si>
  <si>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</si>
  <si>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</si>
  <si>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</si>
  <si>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</si>
  <si>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</si>
  <si>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</si>
  <si>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</si>
  <si>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</si>
  <si>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</si>
  <si>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</si>
  <si>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</si>
  <si>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</si>
  <si>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</si>
  <si>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</si>
  <si>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</si>
  <si>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</si>
  <si>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</si>
  <si>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</si>
  <si>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</si>
  <si>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</si>
  <si>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</si>
  <si>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</si>
  <si>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</si>
  <si>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</si>
  <si>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</si>
  <si>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</si>
  <si>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</si>
  <si>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</si>
  <si>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</si>
  <si>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</si>
  <si>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</si>
  <si>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</si>
  <si>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</si>
  <si>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</si>
  <si>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</si>
  <si>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</si>
  <si>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</si>
  <si>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</si>
  <si>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</si>
  <si>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</si>
  <si>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</si>
  <si>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</si>
  <si>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</si>
  <si>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</si>
  <si>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</si>
  <si>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</si>
  <si>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</si>
  <si>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</si>
  <si>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</si>
  <si>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</si>
  <si>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</si>
  <si>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</si>
  <si>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</si>
  <si>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</si>
  <si>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</si>
  <si>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</si>
  <si>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</si>
  <si>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</si>
  <si>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</si>
  <si>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</si>
  <si>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</si>
  <si>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</si>
  <si>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</si>
  <si>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</si>
  <si>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</si>
  <si>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</si>
  <si>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</si>
  <si>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</si>
  <si>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</si>
  <si>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</si>
  <si>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</si>
  <si>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</si>
  <si>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</si>
  <si>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</si>
  <si>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</si>
  <si>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</si>
  <si>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</si>
  <si>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</si>
  <si>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</si>
  <si>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</si>
  <si>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</si>
  <si>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</si>
  <si>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</si>
  <si>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</si>
  <si>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</si>
  <si>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</si>
  <si>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</si>
  <si>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</si>
  <si>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</si>
  <si>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</si>
  <si>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</si>
  <si>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</si>
  <si>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</si>
  <si>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</si>
  <si>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</si>
  <si>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</si>
  <si>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</si>
  <si>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</si>
  <si>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</si>
  <si>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</si>
  <si>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</si>
  <si>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</si>
  <si>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</si>
  <si>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</si>
  <si>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</si>
  <si>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</si>
  <si>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</si>
  <si>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</si>
  <si>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</si>
  <si>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</si>
  <si>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</si>
  <si>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</si>
  <si>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</si>
  <si>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</si>
  <si>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</si>
  <si>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</si>
  <si>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</si>
  <si>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</si>
  <si>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</si>
  <si>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</si>
  <si>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</si>
  <si>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</si>
  <si>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</si>
  <si>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</si>
  <si>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</si>
  <si>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</si>
  <si>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</si>
  <si>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</si>
  <si>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</si>
  <si>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</si>
  <si>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</si>
  <si>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</si>
  <si>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</si>
  <si>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</si>
  <si>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</si>
  <si>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</si>
  <si>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</si>
  <si>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</si>
  <si>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</si>
  <si>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</si>
  <si>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</si>
  <si>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</si>
  <si>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</si>
  <si>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</si>
  <si>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</si>
  <si>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</si>
  <si>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</si>
  <si>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</si>
  <si>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</si>
  <si>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</si>
  <si>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</si>
  <si>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</si>
  <si>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</si>
  <si>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</si>
  <si>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</si>
  <si>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</si>
  <si>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</si>
  <si>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</si>
  <si>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</si>
  <si>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</si>
  <si>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</si>
  <si>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</si>
  <si>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</si>
  <si>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</si>
  <si>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</si>
  <si>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</si>
  <si>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</si>
  <si>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</si>
  <si>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</si>
  <si>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</si>
  <si>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</si>
  <si>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</si>
  <si>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</si>
  <si>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</si>
  <si>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</si>
  <si>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</si>
  <si>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</si>
  <si>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</si>
  <si>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</si>
  <si>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</si>
  <si>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</si>
  <si>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</si>
  <si>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</si>
  <si>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</si>
  <si>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</si>
  <si>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</si>
  <si>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</si>
  <si>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</si>
  <si>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</si>
  <si>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</si>
  <si>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</si>
  <si>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</si>
  <si>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</si>
  <si>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</si>
  <si>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</si>
  <si>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</si>
  <si>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</si>
  <si>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</si>
  <si>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</si>
  <si>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</si>
  <si>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</si>
  <si>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</si>
  <si>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</si>
  <si>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</si>
  <si>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</si>
  <si>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</si>
  <si>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</si>
  <si>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</si>
  <si>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</si>
  <si>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</si>
  <si>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</si>
  <si>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</si>
  <si>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</si>
  <si>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</si>
  <si>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</si>
  <si>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</si>
  <si>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</si>
  <si>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</si>
  <si>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</si>
  <si>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</si>
  <si>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</si>
  <si>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</si>
  <si>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</si>
  <si>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</si>
  <si>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</si>
  <si>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</si>
  <si>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</si>
  <si>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</si>
  <si>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</si>
  <si>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</si>
  <si>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</si>
  <si>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</si>
  <si>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</si>
  <si>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</si>
  <si>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</si>
  <si>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</si>
  <si>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</si>
  <si>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</si>
  <si>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</si>
  <si>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</si>
  <si>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</si>
  <si>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</si>
  <si>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</si>
  <si>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</si>
  <si>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</si>
  <si>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</si>
  <si>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</si>
  <si>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</si>
  <si>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</si>
  <si>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</si>
  <si>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</si>
  <si>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</si>
  <si>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</si>
  <si>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</si>
  <si>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</si>
  <si>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</si>
  <si>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</si>
  <si>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</si>
  <si>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</si>
  <si>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</si>
  <si>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</si>
  <si>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</si>
  <si>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</si>
  <si>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</si>
  <si>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</si>
  <si>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</si>
  <si>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</si>
  <si>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</si>
  <si>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</si>
  <si>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</si>
  <si>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</si>
  <si>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</si>
  <si>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</si>
  <si>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</si>
  <si>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</si>
  <si>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</si>
  <si>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</si>
  <si>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</si>
  <si>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</si>
  <si>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</si>
  <si>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</si>
  <si>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</si>
  <si>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</si>
  <si>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</si>
  <si>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</si>
  <si>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</si>
  <si>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</si>
  <si>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</si>
  <si>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</si>
  <si>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</si>
  <si>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</si>
  <si>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</si>
  <si>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</si>
  <si>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</si>
  <si>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</si>
  <si>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</si>
  <si>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</si>
  <si>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</si>
  <si>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</si>
  <si>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</si>
  <si>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</si>
  <si>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</si>
  <si>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</si>
  <si>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</si>
  <si>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</si>
  <si>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</si>
  <si>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</si>
  <si>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</si>
  <si>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</si>
  <si>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</si>
  <si>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</si>
  <si>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</si>
  <si>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</si>
  <si>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</si>
  <si>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</si>
  <si>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</si>
  <si>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</si>
  <si>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</si>
  <si>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</si>
  <si>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</si>
  <si>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</si>
  <si>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</si>
  <si>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</si>
  <si>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</si>
  <si>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</si>
  <si>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</si>
  <si>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</si>
  <si>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</si>
  <si>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</si>
  <si>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</si>
  <si>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</si>
  <si>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</si>
  <si>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</si>
  <si>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</si>
  <si>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</si>
  <si>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</si>
  <si>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</si>
  <si>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</si>
  <si>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</si>
  <si>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</si>
  <si>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</si>
  <si>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</si>
  <si>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</si>
  <si>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</si>
  <si>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</si>
  <si>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</si>
  <si>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</si>
  <si>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</si>
  <si>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</si>
  <si>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</si>
  <si>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</si>
  <si>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</si>
  <si>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</si>
  <si>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</si>
  <si>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</si>
  <si>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</si>
  <si>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</si>
  <si>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</si>
  <si>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</si>
  <si>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</si>
  <si>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</si>
  <si>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</si>
  <si>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</si>
  <si>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</si>
  <si>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</si>
  <si>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</si>
  <si>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</si>
  <si>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</si>
  <si>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</si>
  <si>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</si>
  <si>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</si>
  <si>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</si>
  <si>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</si>
  <si>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</si>
  <si>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</si>
  <si>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</si>
  <si>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</si>
  <si>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</si>
  <si>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</si>
  <si>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</si>
  <si>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</si>
  <si>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</si>
  <si>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</si>
  <si>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</si>
  <si>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</si>
  <si>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</si>
  <si>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</si>
  <si>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</si>
  <si>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</si>
  <si>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</si>
  <si>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</si>
  <si>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</si>
  <si>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</si>
  <si>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</si>
  <si>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</si>
  <si>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</si>
  <si>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</si>
  <si>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</si>
  <si>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</si>
  <si>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</si>
  <si>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</si>
  <si>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</si>
  <si>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</si>
  <si>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</si>
  <si>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</si>
  <si>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</si>
  <si>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</si>
  <si>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</si>
  <si>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</si>
  <si>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</si>
  <si>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</si>
  <si>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</si>
  <si>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</si>
  <si>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</si>
  <si>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</si>
  <si>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</si>
  <si>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</si>
  <si>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</si>
  <si>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</si>
  <si>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</si>
  <si>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</si>
  <si>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</si>
  <si>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</si>
  <si>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</si>
  <si>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</si>
  <si>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</si>
  <si>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</si>
  <si>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</si>
  <si>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</si>
  <si>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</si>
  <si>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</si>
  <si>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</si>
  <si>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</si>
  <si>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</si>
  <si>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</si>
  <si>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</si>
  <si>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</si>
  <si>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</si>
  <si>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</si>
  <si>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</si>
  <si>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</si>
  <si>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</si>
  <si>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</si>
  <si>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</si>
  <si>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</si>
  <si>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</si>
  <si>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</si>
  <si>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</si>
  <si>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</si>
  <si>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</si>
  <si>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</si>
  <si>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</si>
  <si>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</si>
  <si>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</si>
  <si>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</si>
  <si>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</si>
  <si>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</si>
  <si>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</si>
  <si>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</si>
  <si>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</si>
  <si>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</si>
  <si>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</si>
  <si>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</si>
  <si>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</si>
  <si>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</si>
  <si>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</si>
  <si>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</si>
  <si>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</si>
  <si>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</si>
  <si>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</si>
  <si>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</si>
  <si>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</si>
  <si>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</si>
  <si>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</si>
  <si>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</si>
  <si>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</si>
  <si>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</si>
  <si>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</si>
  <si>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</si>
  <si>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</si>
  <si>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</si>
  <si>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</si>
  <si>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</si>
  <si>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</si>
  <si>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</si>
  <si>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</si>
  <si>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</si>
  <si>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</si>
  <si>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</si>
  <si>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</si>
  <si>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</si>
  <si>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</si>
  <si>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</si>
  <si>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</si>
  <si>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</si>
  <si>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</si>
  <si>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</si>
  <si>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</si>
  <si>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</si>
  <si>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</si>
  <si>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</si>
  <si>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</si>
  <si>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</si>
  <si>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</si>
  <si>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</si>
  <si>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</si>
  <si>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</si>
  <si>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</si>
  <si>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</si>
  <si>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</si>
  <si>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</si>
  <si>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</si>
  <si>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</si>
  <si>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</si>
  <si>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</si>
  <si>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</si>
  <si>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</si>
  <si>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</si>
  <si>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</si>
  <si>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</si>
  <si>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</si>
  <si>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</si>
  <si>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</si>
  <si>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</si>
  <si>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</si>
  <si>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</si>
  <si>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</si>
  <si>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</si>
  <si>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</si>
  <si>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</si>
  <si>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</si>
  <si>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</si>
  <si>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</si>
  <si>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</si>
  <si>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</si>
  <si>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</si>
  <si>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</si>
  <si>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</si>
  <si>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</si>
  <si>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</si>
  <si>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</si>
  <si>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</si>
  <si>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</si>
  <si>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</si>
  <si>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</si>
  <si>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</si>
  <si>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</si>
  <si>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</si>
  <si>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</si>
  <si>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</si>
  <si>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</si>
  <si>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</si>
  <si>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</si>
  <si>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</si>
  <si>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</si>
  <si>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</si>
  <si>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</si>
  <si>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</si>
  <si>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</si>
  <si>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</si>
  <si>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</si>
  <si>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</si>
  <si>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</si>
  <si>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</si>
  <si>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</si>
  <si>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</si>
  <si>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</si>
  <si>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</si>
  <si>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</si>
  <si>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</si>
  <si>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</si>
  <si>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</si>
  <si>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</si>
  <si>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</si>
  <si>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</si>
  <si>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</si>
  <si>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</si>
  <si>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</si>
  <si>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</si>
  <si>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</si>
  <si>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</si>
  <si>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</si>
  <si>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</si>
  <si>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</si>
  <si>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</si>
  <si>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</si>
  <si>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</si>
  <si>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</si>
  <si>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</si>
  <si>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</si>
  <si>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</si>
  <si>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</si>
  <si>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</si>
  <si>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</si>
  <si>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</si>
  <si>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</si>
  <si>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</si>
  <si>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</si>
  <si>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</si>
  <si>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</si>
  <si>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</si>
  <si>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</si>
  <si>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</si>
  <si>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</si>
  <si>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</si>
  <si>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</si>
  <si>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</si>
  <si>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</si>
  <si>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</si>
  <si>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</si>
  <si>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</si>
  <si>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</si>
  <si>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</si>
  <si>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</si>
  <si>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</si>
  <si>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</si>
  <si>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</si>
  <si>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</si>
  <si>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</si>
  <si>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</si>
  <si>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</si>
  <si>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</si>
  <si>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</si>
  <si>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</si>
  <si>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</si>
  <si>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</si>
  <si>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</si>
  <si>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</si>
  <si>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</si>
  <si>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</si>
  <si>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</si>
  <si>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</si>
  <si>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</si>
  <si>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</si>
  <si>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</si>
  <si>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</si>
  <si>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</si>
  <si>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</si>
  <si>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</si>
  <si>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</si>
  <si>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</si>
  <si>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</si>
  <si>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</si>
  <si>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</si>
  <si>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</si>
  <si>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</si>
  <si>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</si>
  <si>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</si>
  <si>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</si>
  <si>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</si>
  <si>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</si>
  <si>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</si>
  <si>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</si>
  <si>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</si>
  <si>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</si>
  <si>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</si>
  <si>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</si>
  <si>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</si>
  <si>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</si>
  <si>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</si>
  <si>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</si>
  <si>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</si>
  <si>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</si>
  <si>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</si>
  <si>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</si>
  <si>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</si>
  <si>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</si>
  <si>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</si>
  <si>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</si>
  <si>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</si>
  <si>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</si>
  <si>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</si>
  <si>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</si>
  <si>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</si>
  <si>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</si>
  <si>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</si>
  <si>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</si>
  <si>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</si>
  <si>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</si>
  <si>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</si>
  <si>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</si>
  <si>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</si>
  <si>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</si>
  <si>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</si>
  <si>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</si>
  <si>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</si>
  <si>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</si>
  <si>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</si>
  <si>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</si>
  <si>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</si>
  <si>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</si>
  <si>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</si>
  <si>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</si>
  <si>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</si>
  <si>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</si>
  <si>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</si>
  <si>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</si>
  <si>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</si>
  <si>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</si>
  <si>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</si>
  <si>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</si>
  <si>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</si>
  <si>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</si>
  <si>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</si>
  <si>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</si>
  <si>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</si>
  <si>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</si>
  <si>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</si>
  <si>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</si>
  <si>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</si>
  <si>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</si>
  <si>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</si>
  <si>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</si>
  <si>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</si>
  <si>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</si>
  <si>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</si>
  <si>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</si>
  <si>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</si>
  <si>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</si>
  <si>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</si>
  <si>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</si>
  <si>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</si>
  <si>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</si>
  <si>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</si>
  <si>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</si>
  <si>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</si>
  <si>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</si>
  <si>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</si>
  <si>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</si>
  <si>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</si>
  <si>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</si>
  <si>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</si>
  <si>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</si>
  <si>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</si>
  <si>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</si>
  <si>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</si>
  <si>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</si>
  <si>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</si>
  <si>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</si>
  <si>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</si>
  <si>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</si>
  <si>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</si>
  <si>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</si>
  <si>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</si>
  <si>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</si>
  <si>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</si>
  <si>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</si>
  <si>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</si>
  <si>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</si>
  <si>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</si>
  <si>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</si>
  <si>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</si>
  <si>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</si>
  <si>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</si>
  <si>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</si>
  <si>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</si>
  <si>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</si>
  <si>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</si>
  <si>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</si>
  <si>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</si>
  <si>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</si>
  <si>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</si>
  <si>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</si>
  <si>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</si>
  <si>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</si>
  <si>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</si>
  <si>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</si>
  <si>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</si>
  <si>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</si>
  <si>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</si>
  <si>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</si>
  <si>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</si>
  <si>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</si>
  <si>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</si>
  <si>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</si>
  <si>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</si>
  <si>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</si>
  <si>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</si>
  <si>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</si>
  <si>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</si>
  <si>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</si>
  <si>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</si>
  <si>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</si>
  <si>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</si>
  <si>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</si>
  <si>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</si>
  <si>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</si>
  <si>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</si>
  <si>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</si>
  <si>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</si>
  <si>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</si>
  <si>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</si>
  <si>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</si>
  <si>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</si>
  <si>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</si>
  <si>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</si>
  <si>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</si>
  <si>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</si>
  <si>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</si>
  <si>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</si>
  <si>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</si>
  <si>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</si>
  <si>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</si>
  <si>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</si>
  <si>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</si>
  <si>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</si>
  <si>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</si>
  <si>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</si>
  <si>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</si>
  <si>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</si>
  <si>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</si>
  <si>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</si>
  <si>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</si>
  <si>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</si>
  <si>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</si>
  <si>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</si>
  <si>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</si>
  <si>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</si>
  <si>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</si>
  <si>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</si>
  <si>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</si>
  <si>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</si>
  <si>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</si>
  <si>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</si>
  <si>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</si>
  <si>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</si>
  <si>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</si>
  <si>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</si>
  <si>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</si>
  <si>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</si>
  <si>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</si>
  <si>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</si>
  <si>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</si>
  <si>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</si>
  <si>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</si>
  <si>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</si>
  <si>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</si>
  <si>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</si>
  <si>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</si>
  <si>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</si>
  <si>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</si>
  <si>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</si>
  <si>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</si>
  <si>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</si>
  <si>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</si>
  <si>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</si>
  <si>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</si>
  <si>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</si>
  <si>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</si>
  <si>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</si>
  <si>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</si>
  <si>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</si>
  <si>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</si>
  <si>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</si>
  <si>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</si>
  <si>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</si>
  <si>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</si>
  <si>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</si>
  <si>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</si>
  <si>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</si>
  <si>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</si>
  <si>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</si>
  <si>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</si>
  <si>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</si>
  <si>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</si>
  <si>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</si>
  <si>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</si>
  <si>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</si>
  <si>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</si>
  <si>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</si>
  <si>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</si>
  <si>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</si>
  <si>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</si>
  <si>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</si>
  <si>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</si>
  <si>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</si>
  <si>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</si>
  <si>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</si>
  <si>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</si>
  <si>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</si>
  <si>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</si>
  <si>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</si>
  <si>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</si>
  <si>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</si>
  <si>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</si>
  <si>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</si>
  <si>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</si>
  <si>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</si>
  <si>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</si>
  <si>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</si>
  <si>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</si>
  <si>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</si>
  <si>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</si>
  <si>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</si>
  <si>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</si>
  <si>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</si>
  <si>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</si>
  <si>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</si>
  <si>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</si>
  <si>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</si>
  <si>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</si>
  <si>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</si>
  <si>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</si>
  <si>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</si>
  <si>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</si>
  <si>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</si>
  <si>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</si>
  <si>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</si>
  <si>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</si>
  <si>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</si>
  <si>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</si>
  <si>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</si>
  <si>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</si>
  <si>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</si>
  <si>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</si>
  <si>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</si>
  <si>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</si>
  <si>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</si>
  <si>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</si>
  <si>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</si>
  <si>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</si>
  <si>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</si>
  <si>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</si>
  <si>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</si>
  <si>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</si>
  <si>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</si>
  <si>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</si>
  <si>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</si>
  <si>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</si>
  <si>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</si>
  <si>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</si>
  <si>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</si>
  <si>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</si>
  <si>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</si>
  <si>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</si>
  <si>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</si>
  <si>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</si>
  <si>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</si>
  <si>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</si>
  <si>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</si>
  <si>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</si>
  <si>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</si>
  <si>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</si>
  <si>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</si>
  <si>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</si>
  <si>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</si>
  <si>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</si>
  <si>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</si>
  <si>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</si>
  <si>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</si>
  <si>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</si>
  <si>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</si>
  <si>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</si>
  <si>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</si>
  <si>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</si>
  <si>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</si>
  <si>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</si>
  <si>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</si>
  <si>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</si>
  <si>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</si>
  <si>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</si>
  <si>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</si>
  <si>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</si>
  <si>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</si>
  <si>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</si>
  <si>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</si>
  <si>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</si>
  <si>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</si>
  <si>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</si>
  <si>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</si>
  <si>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</si>
  <si>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</si>
  <si>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</si>
  <si>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</si>
  <si>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</si>
  <si>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</si>
  <si>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</si>
  <si>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</si>
  <si>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</si>
  <si>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</si>
  <si>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</si>
  <si>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</si>
  <si>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</si>
  <si>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</si>
  <si>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</si>
  <si>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</si>
  <si>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</si>
  <si>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</si>
  <si>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</si>
  <si>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</si>
  <si>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</si>
  <si>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</si>
  <si>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</si>
  <si>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</si>
  <si>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</si>
  <si>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</si>
  <si>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</si>
  <si>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</si>
  <si>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</si>
  <si>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</si>
  <si>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</si>
  <si>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</si>
  <si>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</si>
  <si>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</si>
  <si>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</si>
  <si>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</si>
  <si>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</si>
  <si>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</si>
  <si>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</si>
  <si>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</si>
  <si>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</si>
  <si>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</si>
  <si>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</si>
  <si>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</si>
  <si>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</si>
  <si>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</si>
  <si>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</si>
  <si>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</si>
  <si>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</si>
  <si>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</si>
  <si>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</si>
  <si>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</si>
  <si>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</si>
  <si>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</si>
  <si>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</si>
  <si>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</si>
  <si>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</si>
  <si>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</si>
  <si>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</si>
  <si>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</si>
  <si>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</si>
  <si>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</si>
  <si>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</si>
  <si>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</si>
  <si>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</si>
  <si>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</si>
  <si>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</si>
  <si>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</si>
  <si>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</si>
  <si>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</si>
  <si>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</si>
  <si>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</si>
  <si>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</si>
  <si>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</si>
  <si>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</si>
  <si>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</si>
  <si>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</si>
  <si>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</si>
  <si>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</si>
  <si>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</si>
  <si>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</si>
  <si>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</si>
  <si>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</si>
  <si>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</si>
  <si>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</si>
  <si>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</si>
  <si>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</si>
  <si>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</si>
  <si>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</si>
  <si>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</si>
  <si>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</si>
  <si>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</si>
  <si>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</si>
  <si>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</si>
  <si>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</si>
  <si>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</si>
  <si>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</si>
  <si>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</si>
  <si>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</si>
  <si>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</si>
  <si>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</si>
  <si>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</si>
  <si>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</si>
  <si>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</si>
  <si>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</si>
  <si>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</si>
  <si>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</si>
  <si>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</si>
  <si>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</si>
  <si>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</si>
  <si>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</si>
  <si>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</si>
  <si>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</si>
  <si>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</si>
  <si>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</si>
  <si>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</si>
  <si>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</si>
  <si>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</si>
  <si>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</si>
  <si>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</si>
  <si>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</si>
  <si>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</si>
  <si>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</si>
  <si>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</si>
  <si>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</si>
  <si>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</si>
  <si>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</si>
  <si>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</si>
  <si>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</si>
  <si>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</si>
  <si>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</si>
  <si>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</si>
  <si>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</si>
  <si>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</si>
  <si>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</si>
  <si>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</si>
  <si>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</si>
  <si>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</si>
  <si>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</si>
  <si>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</si>
  <si>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</si>
  <si>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</si>
  <si>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</si>
  <si>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</si>
  <si>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</si>
  <si>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</si>
  <si>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</si>
  <si>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</si>
  <si>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</si>
  <si>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</si>
  <si>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</si>
  <si>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</si>
  <si>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</si>
  <si>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</si>
  <si>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</si>
  <si>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</si>
  <si>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</si>
  <si>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</si>
  <si>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</si>
  <si>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</si>
  <si>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</si>
  <si>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</si>
  <si>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</si>
  <si>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</si>
  <si>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</si>
  <si>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</si>
  <si>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</si>
  <si>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</si>
  <si>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</si>
  <si>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</si>
  <si>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</si>
  <si>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</si>
  <si>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</si>
  <si>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</si>
  <si>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</si>
  <si>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</si>
  <si>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</si>
  <si>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</si>
  <si>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</si>
  <si>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</si>
  <si>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</si>
  <si>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</si>
  <si>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</si>
  <si>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</si>
  <si>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</si>
  <si>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</si>
  <si>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</si>
  <si>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</si>
  <si>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</si>
  <si>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</si>
  <si>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</si>
  <si>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</si>
  <si>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</si>
  <si>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</si>
  <si>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</si>
  <si>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</si>
  <si>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</si>
  <si>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</si>
  <si>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</si>
  <si>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</si>
  <si>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</si>
  <si>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</si>
  <si>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</si>
  <si>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</si>
  <si>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</si>
  <si>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</si>
  <si>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</si>
  <si>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</si>
  <si>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</si>
  <si>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</si>
  <si>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</si>
  <si>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</si>
  <si>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</si>
  <si>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</si>
  <si>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</si>
  <si>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</si>
  <si>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</si>
  <si>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</si>
  <si>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</si>
  <si>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</si>
  <si>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</si>
  <si>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</si>
  <si>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</si>
  <si>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</si>
  <si>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</si>
  <si>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</si>
  <si>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</si>
  <si>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</si>
  <si>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</si>
  <si>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</si>
  <si>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</si>
  <si>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</si>
  <si>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</si>
  <si>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</si>
  <si>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</si>
  <si>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</si>
  <si>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</si>
  <si>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</si>
  <si>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</si>
  <si>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</si>
  <si>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</si>
  <si>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</si>
  <si>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</si>
  <si>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</si>
  <si>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</si>
  <si>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</si>
  <si>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</si>
  <si>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</si>
  <si>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</si>
  <si>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</si>
  <si>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</si>
  <si>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</si>
  <si>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</si>
  <si>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</si>
  <si>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</si>
  <si>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</si>
  <si>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</si>
  <si>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</si>
  <si>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</si>
  <si>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</si>
  <si>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</si>
  <si>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</si>
  <si>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</si>
  <si>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</si>
  <si>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</si>
  <si>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</si>
  <si>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</si>
  <si>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</si>
  <si>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</si>
  <si>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</si>
  <si>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</si>
  <si>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</si>
  <si>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</si>
  <si>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</si>
  <si>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</si>
  <si>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</si>
  <si>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</si>
  <si>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</si>
  <si>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</si>
  <si>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</si>
  <si>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</si>
  <si>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</si>
  <si>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</si>
  <si>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</si>
  <si>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</si>
  <si>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</si>
  <si>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</si>
  <si>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</si>
  <si>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</si>
  <si>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</si>
  <si>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</si>
  <si>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</si>
  <si>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</si>
  <si>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</si>
  <si>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</si>
  <si>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</si>
  <si>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</si>
  <si>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</si>
  <si>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</si>
  <si>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</si>
  <si>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</si>
  <si>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</si>
  <si>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</si>
  <si>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</si>
  <si>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</si>
  <si>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</si>
  <si>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</si>
  <si>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</si>
  <si>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</si>
  <si>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</si>
  <si>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</si>
  <si>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</si>
  <si>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</si>
  <si>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</si>
  <si>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</si>
  <si>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</si>
  <si>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</si>
  <si>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</si>
  <si>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</si>
  <si>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</si>
  <si>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</si>
  <si>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</si>
  <si>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</si>
  <si>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</si>
  <si>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</si>
  <si>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</si>
  <si>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</si>
  <si>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</si>
  <si>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</si>
  <si>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</si>
  <si>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</si>
  <si>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</si>
  <si>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</si>
  <si>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</si>
  <si>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</si>
  <si>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</si>
  <si>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</si>
  <si>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</si>
  <si>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</si>
  <si>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</si>
  <si>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</si>
  <si>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</si>
  <si>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</si>
  <si>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</si>
  <si>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</si>
  <si>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</si>
  <si>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</si>
  <si>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</si>
  <si>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</si>
  <si>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</si>
  <si>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</si>
  <si>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</si>
  <si>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</si>
  <si>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</si>
  <si>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</si>
  <si>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</si>
  <si>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</si>
  <si>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</si>
  <si>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</si>
  <si>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</si>
  <si>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</si>
  <si>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</si>
  <si>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</si>
  <si>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</si>
  <si>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</si>
  <si>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</si>
  <si>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</si>
  <si>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</si>
  <si>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</si>
  <si>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</si>
  <si>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</si>
  <si>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</si>
  <si>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</si>
  <si>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</si>
  <si>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</si>
  <si>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</si>
  <si>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</si>
  <si>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</si>
  <si>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</si>
  <si>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</si>
  <si>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</si>
  <si>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</si>
  <si>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</si>
  <si>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</si>
  <si>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</si>
  <si>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</si>
  <si>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</si>
  <si>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</si>
  <si>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</si>
  <si>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</si>
  <si>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</si>
  <si>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</si>
  <si>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</si>
  <si>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</si>
  <si>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</si>
  <si>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</si>
  <si>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</si>
  <si>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</si>
  <si>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</si>
  <si>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</si>
  <si>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</si>
  <si>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</si>
  <si>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</si>
  <si>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</si>
  <si>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</si>
  <si>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</si>
  <si>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</si>
  <si>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</si>
  <si>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</si>
  <si>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</si>
  <si>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</si>
  <si>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</si>
  <si>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</si>
  <si>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</si>
  <si>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</si>
  <si>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</si>
  <si>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</si>
  <si>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</si>
  <si>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</si>
  <si>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</si>
  <si>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</si>
  <si>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</si>
  <si>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</si>
  <si>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</si>
  <si>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</si>
  <si>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</si>
  <si>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</si>
  <si>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</si>
  <si>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</si>
  <si>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</si>
  <si>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</si>
  <si>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</si>
  <si>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</si>
  <si>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</si>
  <si>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</si>
  <si>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</si>
  <si>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</si>
  <si>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</si>
  <si>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</si>
  <si>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</si>
  <si>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</si>
  <si>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</si>
  <si>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</si>
  <si>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</si>
  <si>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</si>
  <si>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</si>
  <si>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</si>
  <si>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</si>
  <si>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</si>
  <si>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</si>
  <si>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</si>
  <si>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</si>
  <si>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</si>
  <si>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</si>
  <si>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</si>
  <si>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</si>
  <si>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</si>
  <si>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</si>
  <si>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</si>
  <si>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</si>
  <si>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</si>
  <si>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</si>
  <si>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</si>
  <si>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</si>
  <si>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</si>
  <si>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</si>
  <si>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</si>
  <si>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</si>
  <si>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</si>
  <si>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</si>
  <si>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</si>
  <si>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</si>
  <si>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</si>
  <si>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</si>
  <si>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</si>
  <si>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</si>
  <si>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</si>
  <si>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</si>
  <si>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</si>
  <si>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</si>
  <si>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</si>
  <si>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</si>
  <si>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</si>
  <si>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</si>
  <si>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</si>
  <si>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</si>
  <si>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</si>
  <si>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</si>
  <si>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</si>
  <si>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</si>
  <si>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</si>
  <si>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</si>
  <si>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</si>
  <si>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</si>
  <si>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</si>
  <si>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</si>
  <si>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</si>
  <si>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</si>
  <si>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</si>
  <si>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</si>
  <si>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</si>
  <si>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</si>
  <si>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</si>
  <si>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</si>
  <si>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</si>
  <si>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</si>
  <si>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</si>
  <si>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</si>
  <si>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</si>
  <si>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</si>
  <si>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</si>
  <si>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</si>
  <si>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</si>
  <si>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</si>
  <si>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</si>
  <si>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</si>
  <si>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</si>
  <si>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</si>
  <si>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</si>
  <si>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</si>
  <si>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</si>
  <si>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</si>
  <si>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</si>
  <si>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</si>
  <si>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</si>
  <si>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</si>
  <si>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</si>
  <si>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</si>
  <si>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</si>
  <si>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</si>
  <si>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</si>
  <si>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</si>
  <si>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</si>
  <si>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</si>
  <si>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</si>
  <si>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</si>
  <si>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</si>
  <si>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</si>
  <si>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</si>
  <si>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</si>
  <si>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</si>
  <si>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</si>
  <si>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</si>
  <si>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</si>
  <si>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</si>
  <si>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</si>
  <si>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</si>
  <si>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</si>
  <si>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</si>
  <si>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</si>
  <si>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</si>
  <si>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</si>
  <si>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</si>
  <si>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</si>
  <si>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</si>
  <si>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</si>
  <si>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</si>
  <si>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</si>
  <si>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</si>
  <si>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</si>
  <si>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</si>
  <si>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</si>
  <si>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</si>
  <si>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</si>
  <si>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</si>
  <si>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</si>
  <si>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</si>
  <si>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</si>
  <si>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</si>
  <si>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</si>
  <si>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</si>
  <si>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</si>
  <si>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</si>
  <si>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</si>
  <si>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</si>
  <si>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</si>
  <si>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</si>
  <si>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</si>
  <si>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</si>
  <si>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</si>
  <si>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</si>
  <si>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</si>
  <si>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</si>
  <si>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</si>
  <si>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</si>
  <si>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</si>
  <si>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</si>
  <si>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</si>
  <si>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</si>
  <si>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</si>
  <si>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</si>
  <si>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</si>
  <si>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</si>
  <si>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</si>
  <si>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</si>
  <si>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</si>
  <si>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</si>
  <si>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</si>
  <si>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</si>
  <si>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</si>
  <si>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</si>
  <si>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</si>
  <si>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</si>
  <si>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</si>
  <si>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</si>
  <si>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</si>
  <si>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</si>
  <si>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</si>
  <si>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</si>
  <si>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</si>
  <si>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</si>
  <si>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</si>
  <si>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</si>
  <si>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</si>
  <si>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</si>
  <si>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</si>
  <si>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</si>
  <si>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</si>
  <si>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</si>
  <si>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</si>
  <si>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</si>
  <si>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</si>
  <si>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</si>
  <si>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</si>
  <si>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</si>
  <si>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</si>
  <si>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</si>
  <si>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</si>
  <si>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</si>
  <si>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</si>
  <si>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</si>
  <si>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</si>
  <si>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</si>
  <si>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</si>
  <si>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</si>
  <si>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</si>
  <si>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</si>
  <si>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</si>
  <si>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</si>
  <si>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</si>
  <si>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</si>
  <si>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</si>
  <si>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</si>
  <si>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</si>
  <si>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</si>
  <si>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</si>
  <si>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</si>
  <si>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</si>
  <si>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</si>
  <si>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</si>
  <si>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</si>
  <si>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</si>
  <si>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</si>
  <si>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</si>
  <si>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</si>
  <si>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</si>
  <si>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</si>
  <si>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</si>
  <si>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</si>
  <si>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</si>
  <si>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</si>
  <si>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</si>
  <si>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</si>
  <si>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</si>
  <si>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</si>
  <si>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</si>
  <si>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</si>
  <si>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</si>
  <si>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</si>
  <si>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</si>
  <si>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</si>
  <si>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</si>
  <si>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</si>
  <si>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</si>
  <si>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</si>
  <si>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</si>
  <si>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</si>
  <si>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</si>
  <si>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</si>
  <si>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</si>
  <si>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</si>
  <si>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</si>
  <si>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</si>
  <si>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</si>
  <si>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</si>
  <si>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</si>
  <si>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</si>
  <si>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</si>
  <si>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</si>
  <si>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</si>
  <si>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</si>
  <si>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</si>
  <si>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</si>
  <si>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</si>
  <si>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</si>
  <si>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</si>
  <si>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</si>
  <si>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</si>
  <si>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</si>
  <si>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</si>
  <si>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</si>
  <si>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</si>
  <si>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</si>
  <si>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</si>
  <si>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</si>
  <si>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</si>
  <si>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</si>
  <si>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</si>
  <si>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</si>
  <si>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</si>
  <si>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</si>
  <si>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</si>
  <si>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</si>
  <si>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</si>
  <si>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</si>
  <si>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</si>
  <si>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</si>
  <si>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</si>
  <si>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</si>
  <si>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</si>
  <si>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</si>
  <si>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</si>
  <si>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</si>
  <si>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</si>
  <si>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</si>
  <si>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</si>
  <si>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</si>
  <si>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</si>
  <si>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</si>
  <si>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</si>
  <si>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</si>
  <si>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</si>
  <si>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</si>
  <si>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</si>
  <si>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</si>
  <si>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</si>
  <si>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</si>
  <si>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</si>
  <si>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</si>
  <si>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</si>
  <si>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</si>
  <si>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</si>
  <si>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</si>
  <si>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</si>
  <si>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</si>
  <si>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</si>
  <si>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</si>
  <si>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</si>
  <si>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</si>
  <si>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</si>
  <si>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</si>
  <si>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</si>
  <si>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</si>
  <si>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</si>
  <si>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</si>
  <si>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</si>
  <si>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</si>
  <si>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</si>
  <si>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</si>
  <si>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</si>
  <si>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</si>
  <si>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</si>
  <si>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</si>
  <si>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</si>
  <si>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</si>
  <si>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</si>
  <si>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</si>
  <si>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</si>
  <si>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</si>
  <si>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</si>
  <si>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</si>
  <si>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</si>
  <si>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</si>
  <si>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</si>
  <si>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</si>
  <si>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</si>
  <si>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</si>
  <si>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</si>
  <si>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</si>
  <si>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</si>
  <si>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</si>
  <si>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</si>
  <si>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</si>
  <si>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</si>
  <si>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</si>
  <si>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</si>
  <si>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</si>
  <si>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</si>
  <si>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</si>
  <si>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</si>
  <si>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</si>
  <si>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</si>
  <si>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</si>
  <si>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</si>
  <si>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</si>
  <si>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</si>
  <si>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</si>
  <si>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</si>
  <si>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</si>
  <si>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</si>
  <si>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</si>
  <si>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</si>
  <si>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</si>
  <si>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</si>
  <si>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</si>
  <si>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</si>
  <si>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</si>
  <si>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</si>
  <si>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</si>
  <si>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</si>
  <si>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</si>
  <si>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</si>
  <si>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</si>
  <si>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</si>
  <si>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</si>
  <si>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</si>
  <si>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</si>
  <si>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</si>
  <si>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</si>
  <si>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</si>
  <si>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</si>
  <si>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</si>
  <si>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</si>
  <si>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</si>
  <si>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</si>
  <si>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</si>
  <si>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</si>
  <si>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</si>
  <si>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</si>
  <si>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</si>
  <si>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</si>
  <si>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</si>
  <si>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</si>
  <si>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</si>
  <si>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</si>
  <si>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</si>
  <si>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</si>
  <si>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</si>
  <si>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</si>
  <si>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</si>
  <si>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</si>
  <si>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</si>
  <si>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</si>
  <si>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</si>
  <si>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</si>
  <si>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</si>
  <si>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</si>
  <si>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</si>
  <si>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</si>
  <si>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</si>
  <si>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</si>
  <si>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</si>
  <si>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</si>
  <si>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</si>
  <si>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</si>
  <si>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</si>
  <si>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</si>
  <si>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</si>
  <si>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</si>
  <si>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</si>
  <si>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</si>
  <si>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</si>
  <si>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</si>
  <si>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</si>
  <si>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</si>
  <si>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</si>
  <si>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</si>
  <si>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</si>
  <si>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</si>
  <si>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</si>
  <si>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</si>
  <si>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</si>
  <si>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</si>
  <si>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</si>
  <si>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</si>
  <si>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</si>
  <si>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</si>
  <si>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</si>
  <si>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</si>
  <si>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</si>
  <si>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</si>
  <si>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</si>
  <si>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</si>
  <si>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</si>
  <si>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</si>
  <si>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</si>
  <si>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</si>
  <si>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</si>
  <si>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</si>
  <si>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</si>
  <si>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</si>
  <si>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</si>
  <si>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</si>
  <si>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</si>
  <si>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</si>
  <si>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</si>
  <si>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</si>
  <si>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</si>
  <si>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</si>
  <si>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</si>
  <si>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</si>
  <si>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</si>
  <si>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</si>
  <si>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</si>
  <si>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</si>
  <si>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</si>
  <si>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</si>
  <si>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</si>
  <si>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</si>
  <si>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</si>
  <si>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</si>
  <si>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</si>
  <si>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</si>
  <si>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</si>
  <si>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</si>
  <si>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</si>
  <si>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</si>
  <si>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</si>
  <si>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</si>
  <si>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</si>
  <si>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</si>
  <si>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</si>
  <si>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</si>
  <si>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</si>
  <si>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</si>
  <si>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</si>
  <si>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</si>
  <si>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</si>
  <si>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</si>
  <si>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</si>
  <si>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</si>
  <si>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</si>
  <si>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</si>
  <si>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</si>
  <si>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</si>
  <si>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</si>
  <si>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</si>
  <si>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</si>
  <si>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</si>
  <si>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</si>
  <si>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</si>
  <si>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</si>
  <si>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</si>
  <si>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</si>
  <si>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</si>
  <si>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</si>
  <si>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</si>
  <si>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</si>
  <si>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</si>
  <si>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</si>
  <si>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</si>
  <si>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</si>
  <si>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</si>
  <si>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</si>
  <si>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</si>
  <si>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</si>
  <si>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</si>
  <si>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</si>
  <si>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</si>
  <si>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</si>
  <si>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</si>
  <si>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</si>
  <si>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</si>
  <si>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</si>
  <si>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</si>
  <si>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</si>
  <si>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</si>
  <si>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</si>
  <si>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</si>
  <si>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</si>
  <si>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</si>
  <si>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</si>
  <si>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</si>
  <si>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</si>
  <si>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</si>
  <si>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</si>
  <si>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</si>
  <si>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</si>
  <si>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</si>
  <si>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</si>
  <si>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</si>
  <si>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</si>
  <si>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</si>
  <si>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</si>
  <si>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</si>
  <si>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</si>
  <si>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</si>
  <si>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</si>
  <si>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</si>
  <si>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</si>
  <si>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</si>
  <si>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</si>
  <si>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</si>
  <si>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</si>
  <si>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</si>
  <si>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</si>
  <si>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</si>
  <si>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</si>
  <si>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</si>
  <si>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</si>
  <si>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</si>
  <si>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</si>
  <si>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</si>
  <si>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</si>
  <si>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</si>
  <si>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</si>
  <si>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</si>
  <si>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</si>
  <si>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</si>
  <si>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</si>
  <si>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</si>
  <si>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</si>
  <si>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</si>
  <si>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</si>
  <si>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</si>
  <si>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</si>
  <si>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</si>
  <si>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</si>
  <si>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</si>
  <si>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</si>
  <si>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</si>
  <si>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</si>
  <si>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</si>
  <si>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</si>
  <si>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</si>
  <si>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</si>
  <si>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</si>
  <si>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</si>
  <si>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</si>
  <si>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</si>
  <si>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</si>
  <si>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</si>
  <si>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</si>
  <si>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</si>
  <si>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</si>
  <si>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</si>
  <si>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</si>
  <si>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</si>
  <si>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</si>
  <si>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</si>
  <si>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</si>
  <si>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</si>
  <si>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</si>
  <si>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</si>
  <si>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</si>
  <si>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</si>
  <si>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</si>
  <si>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</si>
  <si>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</si>
  <si>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</si>
  <si>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</si>
  <si>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</si>
  <si>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</si>
  <si>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</si>
  <si>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</si>
  <si>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</si>
  <si>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</si>
  <si>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</si>
  <si>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</si>
  <si>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</si>
  <si>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</si>
  <si>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</si>
  <si>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</si>
  <si>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</si>
  <si>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</si>
  <si>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</si>
  <si>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</si>
  <si>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</si>
  <si>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</si>
  <si>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</si>
  <si>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</si>
  <si>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</si>
  <si>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</si>
  <si>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</si>
  <si>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</si>
  <si>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</si>
  <si>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</si>
  <si>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</si>
  <si>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</si>
  <si>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</si>
  <si>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</si>
  <si>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</si>
  <si>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</si>
  <si>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</si>
  <si>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</si>
  <si>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</si>
  <si>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</si>
  <si>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</si>
  <si>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</si>
  <si>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</si>
  <si>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</si>
  <si>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</si>
  <si>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</si>
  <si>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</si>
  <si>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</si>
  <si>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</si>
  <si>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</si>
  <si>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</si>
  <si>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</si>
  <si>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</si>
  <si>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</si>
  <si>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</si>
  <si>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</si>
  <si>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</si>
  <si>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</si>
  <si>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</si>
  <si>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</si>
  <si>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</si>
  <si>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</si>
  <si>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</si>
  <si>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</si>
  <si>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</si>
  <si>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</si>
  <si>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</si>
  <si>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</si>
  <si>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</si>
  <si>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</si>
  <si>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</si>
  <si>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</si>
  <si>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</si>
  <si>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</si>
  <si>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</si>
  <si>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</si>
  <si>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</si>
  <si>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</si>
  <si>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</si>
  <si>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</si>
  <si>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</si>
  <si>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</si>
  <si>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</si>
  <si>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</si>
  <si>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</si>
  <si>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</si>
  <si>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</si>
  <si>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</si>
  <si>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</si>
  <si>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</si>
  <si>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</si>
  <si>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</si>
  <si>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</si>
  <si>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</si>
  <si>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</si>
  <si>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</si>
  <si>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</si>
  <si>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</si>
  <si>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</si>
  <si>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</si>
  <si>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</si>
  <si>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</si>
  <si>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</si>
  <si>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</si>
  <si>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</si>
  <si>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</si>
  <si>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</si>
  <si>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</si>
  <si>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</si>
  <si>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</si>
  <si>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</si>
  <si>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</si>
  <si>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</si>
  <si>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</si>
  <si>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</si>
  <si>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</si>
  <si>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</si>
  <si>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</si>
  <si>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</si>
  <si>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</si>
  <si>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</si>
  <si>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</si>
  <si>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</si>
  <si>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</si>
  <si>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</si>
  <si>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</si>
  <si>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</si>
  <si>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</si>
  <si>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</si>
  <si>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</si>
  <si>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</si>
  <si>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</si>
  <si>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</si>
  <si>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</si>
  <si>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</si>
  <si>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</si>
  <si>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</si>
  <si>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</si>
  <si>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</si>
  <si>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</si>
  <si>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</si>
  <si>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</si>
  <si>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</si>
  <si>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</si>
  <si>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</si>
  <si>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</si>
  <si>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</si>
  <si>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</si>
  <si>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</si>
  <si>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</si>
  <si>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</si>
  <si>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</si>
  <si>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</si>
  <si>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</si>
  <si>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</si>
  <si>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</si>
  <si>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</si>
  <si>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</si>
  <si>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</si>
  <si>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</si>
  <si>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</si>
  <si>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</si>
  <si>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</si>
  <si>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</si>
  <si>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</si>
  <si>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</si>
  <si>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</si>
  <si>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</si>
  <si>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</si>
  <si>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</si>
  <si>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</si>
  <si>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</si>
  <si>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</si>
  <si>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</si>
  <si>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</si>
  <si>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</si>
  <si>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</si>
  <si>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</si>
  <si>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</si>
  <si>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</si>
  <si>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</si>
  <si>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</si>
  <si>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</si>
  <si>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</si>
  <si>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</si>
  <si>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</si>
  <si>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</si>
  <si>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</si>
  <si>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</si>
  <si>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</si>
  <si>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</si>
  <si>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</si>
  <si>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</si>
  <si>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</si>
  <si>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</si>
  <si>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</si>
  <si>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</si>
  <si>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</si>
  <si>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</si>
  <si>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</si>
  <si>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</si>
  <si>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</si>
  <si>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</si>
  <si>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</si>
  <si>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</si>
  <si>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</si>
  <si>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</si>
  <si>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</si>
  <si>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</si>
  <si>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</si>
  <si>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</si>
  <si>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</si>
  <si>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</si>
  <si>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</si>
  <si>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</si>
  <si>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</si>
  <si>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</si>
  <si>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</si>
  <si>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</si>
  <si>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</si>
  <si>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</si>
  <si>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</si>
  <si>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</si>
  <si>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</si>
  <si>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</si>
  <si>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</si>
  <si>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</si>
  <si>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</si>
  <si>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</si>
  <si>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</si>
  <si>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</si>
  <si>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</si>
  <si>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</si>
  <si>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</si>
  <si>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</si>
  <si>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</si>
  <si>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</si>
  <si>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</si>
  <si>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</si>
  <si>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</si>
  <si>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</si>
  <si>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</si>
  <si>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</si>
  <si>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</si>
  <si>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</si>
  <si>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</si>
  <si>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</si>
  <si>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</si>
  <si>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</si>
  <si>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</si>
  <si>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</si>
  <si>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</si>
  <si>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</si>
  <si>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</si>
  <si>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</si>
  <si>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</si>
  <si>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</si>
  <si>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</si>
  <si>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</si>
  <si>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</si>
  <si>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</si>
  <si>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</si>
  <si>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</si>
  <si>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</si>
  <si>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</si>
  <si>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</si>
  <si>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</si>
  <si>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</si>
  <si>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</si>
  <si>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</si>
  <si>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</si>
  <si>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</si>
  <si>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</si>
  <si>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</si>
  <si>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</si>
  <si>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</si>
  <si>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</si>
  <si>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</si>
  <si>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</si>
  <si>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</si>
  <si>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</si>
  <si>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</si>
  <si>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</si>
  <si>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</si>
  <si>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</si>
  <si>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</si>
  <si>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</si>
  <si>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</si>
  <si>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</si>
  <si>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</si>
  <si>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</si>
  <si>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</si>
  <si>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</si>
  <si>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</si>
  <si>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</si>
  <si>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</si>
  <si>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</si>
  <si>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</si>
  <si>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</si>
  <si>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</si>
  <si>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</si>
  <si>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</si>
  <si>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</si>
  <si>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</si>
  <si>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</si>
  <si>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</si>
  <si>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</si>
  <si>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</si>
  <si>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</si>
  <si>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</si>
  <si>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</si>
  <si>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</si>
  <si>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</si>
  <si>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</si>
  <si>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</si>
  <si>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</si>
  <si>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</si>
  <si>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</si>
  <si>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</si>
  <si>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</si>
  <si>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</si>
  <si>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</si>
  <si>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</si>
  <si>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</si>
  <si>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</si>
  <si>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</si>
  <si>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</si>
  <si>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</si>
  <si>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</si>
  <si>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</si>
  <si>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</si>
  <si>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</si>
  <si>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</si>
  <si>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</si>
  <si>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</si>
  <si>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</si>
  <si>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</si>
  <si>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</si>
  <si>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</si>
  <si>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</si>
  <si>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</si>
  <si>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</si>
  <si>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</si>
  <si>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</si>
  <si>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</si>
  <si>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</si>
  <si>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</si>
  <si>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</si>
  <si>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</si>
  <si>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</si>
  <si>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</si>
  <si>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</si>
  <si>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</si>
  <si>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</si>
  <si>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</si>
  <si>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</si>
  <si>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</si>
  <si>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</si>
  <si>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</si>
  <si>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</si>
  <si>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</si>
  <si>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</si>
  <si>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</si>
  <si>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</si>
  <si>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</si>
  <si>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</si>
  <si>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</si>
  <si>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</si>
  <si>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</si>
  <si>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</si>
  <si>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</si>
  <si>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</si>
  <si>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</si>
  <si>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</si>
  <si>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</si>
  <si>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</si>
  <si>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</si>
  <si>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</si>
  <si>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</si>
  <si>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</si>
  <si>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</si>
  <si>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</si>
  <si>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</si>
  <si>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</si>
  <si>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</si>
  <si>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</si>
  <si>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</si>
  <si>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</si>
  <si>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</si>
  <si>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</si>
  <si>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</si>
  <si>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</si>
  <si>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</si>
  <si>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</si>
  <si>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</si>
  <si>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</si>
  <si>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</si>
  <si>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</si>
  <si>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</si>
  <si>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</si>
  <si>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</si>
  <si>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</si>
  <si>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</si>
  <si>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</si>
  <si>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</si>
  <si>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</si>
  <si>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</si>
  <si>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</si>
  <si>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</si>
  <si>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</si>
  <si>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</si>
  <si>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</si>
  <si>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</si>
  <si>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</si>
  <si>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</si>
  <si>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</si>
  <si>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</si>
  <si>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</si>
  <si>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</si>
  <si>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</si>
  <si>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</si>
  <si>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</si>
  <si>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</si>
  <si>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</si>
  <si>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</si>
  <si>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</si>
  <si>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</si>
  <si>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</si>
  <si>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</si>
  <si>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</si>
  <si>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</si>
  <si>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</si>
  <si>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</si>
  <si>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</si>
  <si>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</si>
  <si>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</si>
  <si>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</si>
  <si>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</si>
  <si>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</si>
  <si>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</si>
  <si>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</si>
  <si>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</si>
  <si>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</si>
  <si>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</si>
  <si>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</si>
  <si>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</si>
  <si>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</si>
  <si>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</si>
  <si>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</si>
  <si>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</si>
  <si>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</si>
  <si>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</si>
  <si>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</si>
  <si>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</si>
  <si>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</si>
  <si>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</si>
  <si>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</si>
  <si>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</si>
  <si>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</si>
  <si>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</si>
  <si>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</si>
  <si>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</si>
  <si>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</si>
  <si>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</si>
  <si>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</si>
  <si>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</si>
  <si>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</si>
  <si>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</si>
  <si>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</si>
  <si>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</si>
  <si>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</si>
  <si>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</si>
  <si>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</si>
  <si>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</si>
  <si>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</si>
  <si>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</si>
  <si>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</si>
  <si>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</si>
  <si>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</si>
  <si>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</si>
  <si>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</si>
  <si>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</si>
  <si>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</si>
  <si>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</si>
  <si>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</si>
  <si>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</si>
  <si>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</si>
  <si>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</si>
  <si>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</si>
  <si>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</si>
  <si>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</si>
  <si>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</si>
  <si>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</si>
  <si>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</si>
  <si>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</si>
  <si>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</si>
  <si>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</si>
  <si>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</si>
  <si>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</si>
  <si>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</si>
  <si>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</si>
  <si>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</si>
  <si>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</si>
  <si>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</si>
  <si>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</si>
  <si>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</si>
  <si>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</si>
  <si>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</si>
  <si>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</si>
  <si>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</si>
  <si>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</si>
  <si>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</si>
  <si>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</si>
  <si>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</si>
  <si>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</si>
  <si>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</si>
  <si>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</si>
  <si>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</si>
  <si>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</si>
  <si>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</si>
  <si>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</si>
  <si>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</si>
  <si>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</si>
  <si>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</si>
  <si>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</si>
  <si>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</si>
  <si>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</si>
  <si>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</si>
  <si>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</si>
  <si>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</si>
  <si>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</si>
  <si>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</si>
  <si>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</si>
  <si>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</si>
  <si>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</si>
  <si>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</si>
  <si>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</si>
  <si>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</si>
  <si>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</si>
  <si>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</si>
  <si>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</si>
  <si>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</si>
  <si>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</si>
  <si>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</si>
  <si>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</si>
  <si>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</si>
  <si>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</si>
  <si>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</si>
  <si>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</si>
  <si>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</si>
  <si>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</si>
  <si>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</si>
  <si>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</si>
  <si>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</si>
  <si>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</si>
  <si>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</si>
  <si>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</si>
  <si>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</si>
  <si>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</si>
  <si>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</si>
  <si>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</si>
  <si>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</si>
  <si>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</si>
  <si>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</si>
  <si>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</si>
  <si>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</si>
  <si>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</si>
  <si>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</si>
  <si>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</si>
  <si>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</si>
  <si>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</si>
  <si>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</si>
  <si>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</si>
  <si>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</si>
  <si>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</si>
  <si>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</si>
  <si>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</si>
  <si>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</si>
  <si>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</si>
  <si>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</si>
  <si>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</si>
  <si>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</si>
  <si>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</si>
  <si>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</si>
  <si>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</si>
  <si>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</si>
  <si>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</si>
  <si>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</si>
  <si>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</si>
  <si>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</si>
  <si>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</si>
  <si>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</si>
  <si>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</si>
  <si>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</si>
  <si>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</si>
  <si>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</si>
  <si>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</si>
  <si>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</si>
  <si>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</si>
  <si>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</si>
  <si>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</si>
  <si>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</si>
  <si>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</si>
  <si>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</si>
  <si>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</si>
  <si>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</si>
  <si>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</si>
  <si>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</si>
  <si>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</si>
  <si>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</si>
  <si>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</si>
  <si>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</si>
  <si>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</si>
  <si>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</si>
  <si>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</si>
  <si>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</si>
  <si>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</si>
  <si>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</si>
  <si>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</si>
  <si>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</si>
  <si>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</si>
  <si>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</si>
  <si>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</si>
  <si>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</si>
  <si>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</si>
  <si>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</si>
  <si>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</si>
  <si>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</si>
  <si>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</si>
  <si>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</si>
  <si>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</si>
  <si>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</si>
  <si>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</si>
  <si>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</si>
  <si>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</si>
  <si>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</si>
  <si>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</si>
  <si>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</si>
  <si>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</si>
  <si>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</si>
  <si>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</si>
  <si>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</si>
  <si>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</si>
  <si>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</si>
  <si>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</si>
  <si>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</si>
  <si>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</si>
  <si>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</si>
  <si>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</si>
  <si>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</si>
  <si>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</si>
  <si>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</si>
  <si>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</si>
  <si>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</si>
  <si>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</si>
  <si>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</si>
  <si>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</si>
  <si>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</si>
  <si>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</si>
  <si>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</si>
  <si>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</si>
  <si>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</si>
  <si>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</si>
  <si>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</si>
  <si>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</si>
  <si>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</si>
  <si>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</si>
  <si>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</si>
  <si>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</si>
  <si>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</si>
  <si>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</si>
  <si>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</si>
  <si>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</si>
  <si>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</si>
  <si>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</si>
  <si>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</si>
  <si>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</si>
  <si>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</si>
  <si>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</si>
  <si>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</si>
  <si>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</si>
  <si>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</si>
  <si>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</si>
  <si>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</si>
  <si>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</si>
  <si>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</si>
  <si>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</si>
  <si>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</si>
  <si>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</si>
  <si>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</si>
  <si>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</si>
  <si>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</si>
  <si>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</si>
  <si>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</si>
  <si>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</si>
  <si>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</si>
  <si>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</si>
  <si>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</si>
  <si>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</si>
  <si>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</si>
  <si>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</si>
  <si>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</si>
  <si>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</si>
  <si>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</si>
  <si>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</si>
  <si>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</si>
  <si>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</si>
  <si>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</si>
  <si>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</si>
  <si>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</si>
  <si>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</si>
  <si>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</si>
  <si>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</si>
  <si>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</si>
  <si>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</si>
  <si>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</si>
  <si>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</si>
  <si>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</si>
  <si>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</si>
  <si>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</si>
  <si>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</si>
  <si>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</si>
  <si>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</si>
  <si>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</si>
  <si>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</si>
  <si>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</si>
  <si>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</si>
  <si>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</si>
  <si>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</si>
  <si>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</si>
  <si>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</si>
  <si>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</si>
  <si>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</si>
  <si>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</si>
  <si>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</si>
  <si>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</si>
  <si>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</si>
  <si>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</si>
  <si>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</si>
  <si>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</si>
  <si>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</si>
  <si>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</si>
  <si>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</si>
  <si>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</si>
  <si>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</si>
  <si>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</si>
  <si>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</si>
  <si>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</si>
  <si>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</si>
  <si>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</si>
  <si>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</si>
  <si>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</si>
  <si>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</si>
  <si>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</si>
  <si>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</si>
  <si>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</si>
  <si>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</si>
  <si>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</si>
  <si>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</si>
  <si>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</si>
  <si>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</si>
  <si>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</si>
  <si>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</si>
  <si>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</si>
  <si>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</si>
  <si>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</si>
  <si>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</si>
  <si>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</si>
  <si>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</si>
  <si>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</si>
  <si>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</si>
  <si>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</si>
  <si>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</si>
  <si>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</si>
  <si>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</si>
  <si>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</si>
  <si>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</si>
  <si>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</si>
  <si>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</si>
  <si>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</si>
  <si>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</si>
  <si>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</si>
  <si>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</si>
  <si>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</si>
  <si>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</si>
  <si>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</si>
  <si>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</si>
  <si>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</si>
  <si>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</si>
  <si>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</si>
  <si>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</si>
  <si>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</si>
  <si>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</si>
  <si>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</si>
  <si>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</si>
  <si>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</si>
  <si>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</si>
  <si>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</si>
  <si>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</si>
  <si>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</si>
  <si>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</si>
  <si>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</si>
  <si>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</si>
  <si>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</si>
  <si>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</si>
  <si>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</si>
  <si>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</si>
  <si>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</si>
  <si>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</si>
  <si>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</si>
  <si>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</si>
  <si>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</si>
  <si>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</si>
  <si>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</si>
  <si>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</si>
  <si>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</si>
  <si>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</si>
  <si>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</si>
  <si>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</si>
  <si>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</si>
  <si>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</si>
  <si>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</si>
  <si>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</si>
  <si>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</si>
  <si>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</si>
  <si>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</si>
  <si>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</si>
  <si>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</si>
  <si>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</si>
  <si>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</si>
  <si>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</si>
  <si>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</si>
  <si>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</si>
  <si>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</si>
  <si>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</si>
  <si>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</si>
  <si>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</si>
  <si>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</si>
  <si>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</si>
  <si>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</si>
  <si>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</si>
  <si>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</si>
  <si>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</si>
  <si>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</si>
  <si>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</si>
  <si>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</si>
  <si>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</si>
  <si>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</si>
  <si>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</si>
  <si>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</si>
  <si>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</si>
  <si>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</si>
  <si>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</si>
  <si>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</si>
  <si>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</si>
  <si>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</si>
  <si>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</si>
  <si>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</si>
  <si>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</si>
  <si>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</si>
  <si>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</si>
  <si>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</si>
  <si>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</si>
  <si>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</si>
  <si>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</si>
  <si>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</si>
  <si>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</si>
  <si>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</si>
  <si>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</si>
  <si>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</si>
  <si>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</si>
  <si>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</si>
  <si>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</si>
  <si>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</si>
  <si>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</si>
  <si>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</si>
  <si>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</si>
  <si>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</si>
  <si>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</si>
  <si>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</si>
  <si>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</si>
  <si>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</si>
  <si>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</si>
  <si>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</si>
  <si>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</si>
  <si>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</si>
  <si>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</si>
  <si>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</si>
  <si>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</si>
  <si>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</si>
  <si>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</si>
  <si>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</si>
  <si>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</si>
  <si>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</si>
  <si>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</si>
  <si>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</si>
  <si>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</si>
  <si>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</si>
  <si>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</si>
  <si>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</si>
  <si>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</si>
  <si>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</si>
  <si>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</si>
  <si>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</si>
  <si>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</si>
  <si>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</si>
  <si>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</si>
  <si>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</si>
  <si>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</si>
  <si>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</si>
  <si>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</si>
  <si>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</si>
  <si>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</si>
  <si>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</si>
  <si>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</si>
  <si>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</si>
  <si>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</si>
  <si>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</si>
  <si>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</si>
  <si>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</si>
  <si>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</si>
  <si>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</si>
  <si>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</si>
  <si>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</si>
  <si>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</si>
  <si>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</si>
  <si>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</si>
  <si>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</si>
  <si>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</si>
  <si>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</si>
  <si>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</si>
  <si>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</si>
  <si>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</si>
  <si>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</si>
  <si>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</si>
  <si>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</si>
  <si>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</si>
  <si>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</si>
  <si>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</si>
  <si>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</si>
  <si>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</si>
  <si>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</si>
  <si>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</si>
  <si>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</si>
  <si>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</si>
  <si>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</si>
  <si>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</si>
  <si>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</si>
  <si>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</si>
  <si>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</si>
  <si>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</si>
  <si>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</si>
  <si>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</si>
  <si>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</si>
  <si>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</si>
  <si>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</si>
  <si>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</si>
  <si>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</si>
  <si>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</si>
  <si>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</si>
  <si>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</si>
  <si>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</si>
  <si>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</si>
  <si>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</si>
  <si>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</si>
  <si>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</si>
  <si>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</si>
  <si>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</si>
  <si>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</si>
  <si>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</si>
  <si>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</si>
  <si>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</si>
  <si>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</si>
  <si>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</si>
  <si>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</si>
  <si>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</si>
  <si>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</si>
  <si>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</si>
  <si>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</si>
  <si>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</si>
  <si>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</si>
  <si>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</si>
  <si>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</si>
  <si>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</si>
  <si>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</si>
  <si>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</si>
  <si>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</si>
  <si>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</si>
  <si>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</si>
  <si>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</si>
  <si>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</si>
  <si>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</si>
  <si>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</si>
  <si>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</si>
  <si>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</si>
  <si>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</si>
  <si>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</si>
  <si>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</si>
  <si>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</si>
  <si>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</si>
  <si>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</si>
  <si>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</si>
  <si>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</si>
  <si>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</si>
  <si>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</si>
  <si>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</si>
  <si>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</si>
  <si>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</si>
  <si>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</si>
  <si>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</si>
  <si>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</si>
  <si>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</si>
  <si>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</si>
  <si>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</si>
  <si>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</si>
  <si>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</si>
  <si>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</si>
  <si>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</si>
  <si>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</si>
  <si>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</si>
  <si>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</si>
  <si>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</si>
  <si>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</si>
  <si>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</si>
  <si>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</si>
  <si>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</si>
  <si>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</si>
  <si>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</si>
  <si>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</si>
  <si>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</si>
  <si>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</si>
  <si>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</si>
  <si>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</si>
  <si>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</si>
  <si>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</si>
  <si>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</si>
  <si>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</si>
  <si>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</si>
  <si>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</si>
  <si>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</si>
  <si>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</si>
  <si>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</si>
  <si>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</si>
  <si>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</si>
  <si>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</si>
  <si>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</si>
  <si>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</si>
  <si>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</si>
  <si>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</si>
  <si>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</si>
  <si>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</si>
  <si>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</si>
  <si>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</si>
  <si>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</si>
  <si>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</si>
  <si>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</si>
  <si>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</si>
  <si>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</si>
  <si>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</si>
  <si>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</si>
  <si>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</si>
  <si>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</si>
  <si>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</si>
  <si>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</si>
  <si>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</si>
  <si>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</si>
  <si>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</si>
  <si>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</si>
  <si>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</si>
  <si>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</si>
  <si>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</si>
  <si>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</si>
  <si>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</si>
  <si>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</si>
  <si>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</si>
  <si>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</si>
  <si>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</si>
  <si>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</si>
  <si>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</si>
  <si>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</si>
  <si>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</si>
  <si>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</si>
  <si>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</si>
  <si>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</si>
  <si>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</si>
  <si>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</si>
  <si>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</si>
  <si>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</si>
  <si>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</si>
  <si>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</si>
  <si>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</si>
  <si>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</si>
  <si>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</si>
  <si>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</si>
  <si>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</si>
  <si>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</si>
  <si>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</si>
  <si>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</si>
  <si>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</si>
  <si>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</si>
  <si>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</si>
  <si>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</si>
  <si>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</si>
  <si>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</si>
  <si>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</si>
  <si>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</si>
  <si>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</si>
  <si>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</si>
  <si>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</si>
  <si>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</si>
  <si>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</si>
  <si>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</si>
  <si>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</si>
  <si>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</si>
  <si>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</si>
  <si>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</si>
  <si>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</si>
  <si>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</si>
  <si>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</si>
  <si>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</si>
  <si>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</si>
  <si>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</si>
  <si>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</si>
  <si>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</si>
  <si>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</si>
  <si>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</si>
  <si>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</si>
  <si>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</si>
  <si>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</si>
  <si>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</si>
  <si>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</si>
  <si>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</si>
  <si>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</si>
  <si>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</si>
  <si>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</si>
  <si>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</si>
  <si>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</si>
  <si>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</si>
  <si>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</si>
  <si>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</si>
  <si>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</si>
  <si>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</si>
  <si>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</si>
  <si>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</si>
  <si>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</si>
  <si>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</si>
  <si>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</si>
  <si>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</si>
  <si>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</si>
  <si>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</si>
  <si>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</si>
  <si>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</si>
  <si>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</si>
  <si>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</si>
  <si>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</si>
  <si>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</si>
  <si>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</si>
  <si>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</si>
  <si>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</si>
  <si>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</si>
  <si>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</si>
  <si>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</si>
  <si>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</si>
  <si>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</si>
  <si>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</si>
  <si>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</si>
  <si>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</si>
  <si>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</si>
  <si>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</si>
  <si>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</si>
  <si>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</si>
  <si>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</si>
  <si>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</si>
  <si>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</si>
  <si>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</si>
  <si>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</si>
  <si>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</si>
  <si>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</si>
  <si>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</si>
  <si>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</si>
  <si>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</si>
  <si>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</si>
  <si>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</si>
  <si>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</si>
  <si>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</si>
  <si>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</si>
  <si>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</si>
  <si>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</si>
  <si>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</si>
  <si>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</si>
  <si>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</si>
  <si>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</si>
  <si>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</si>
  <si>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</si>
  <si>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</si>
  <si>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</si>
  <si>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</si>
  <si>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</si>
  <si>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</si>
  <si>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</si>
  <si>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</si>
  <si>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</si>
  <si>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</si>
  <si>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</si>
  <si>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</si>
  <si>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</si>
  <si>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</si>
  <si>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</si>
  <si>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</si>
  <si>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</si>
  <si>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</si>
  <si>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</si>
  <si>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</si>
  <si>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</si>
  <si>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</si>
  <si>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</si>
  <si>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</si>
  <si>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</si>
  <si>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</si>
  <si>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</si>
  <si>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</si>
  <si>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</si>
  <si>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</si>
  <si>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</si>
  <si>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</si>
  <si>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</si>
  <si>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</si>
  <si>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</si>
  <si>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</si>
  <si>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</si>
  <si>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</si>
  <si>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</si>
  <si>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</si>
  <si>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</si>
  <si>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</si>
  <si>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</si>
  <si>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</si>
  <si>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</si>
  <si>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</si>
  <si>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</si>
  <si>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</si>
  <si>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</si>
  <si>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</si>
  <si>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</si>
  <si>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</si>
  <si>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</si>
  <si>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</si>
  <si>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</si>
  <si>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</si>
  <si>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</si>
  <si>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</si>
  <si>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</si>
  <si>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</si>
  <si>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</si>
  <si>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</si>
  <si>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</si>
  <si>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</si>
  <si>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</si>
  <si>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</si>
  <si>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</si>
  <si>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</si>
  <si>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</si>
  <si>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</si>
  <si>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</si>
  <si>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</si>
  <si>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</si>
  <si>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</si>
  <si>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</si>
  <si>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</si>
  <si>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</si>
  <si>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</si>
  <si>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</si>
  <si>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</si>
  <si>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</si>
  <si>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</si>
  <si>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</si>
  <si>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</si>
  <si>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</si>
  <si>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</si>
  <si>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</si>
  <si>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</si>
  <si>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</si>
  <si>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</si>
  <si>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</si>
  <si>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</si>
  <si>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</si>
  <si>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</si>
  <si>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</si>
  <si>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</si>
  <si>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</si>
  <si>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</si>
  <si>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</si>
  <si>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</si>
  <si>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</si>
  <si>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</si>
  <si>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</si>
  <si>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</si>
  <si>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</si>
  <si>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</si>
  <si>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</si>
  <si>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</si>
  <si>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</si>
  <si>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</si>
  <si>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</si>
  <si>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</si>
  <si>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</si>
  <si>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</si>
  <si>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</si>
  <si>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</si>
  <si>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</si>
  <si>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</si>
  <si>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</si>
  <si>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</si>
  <si>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</si>
  <si>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</si>
  <si>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</si>
  <si>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</si>
  <si>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</si>
  <si>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</si>
  <si>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</si>
  <si>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</si>
  <si>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</si>
  <si>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</si>
  <si>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</si>
  <si>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</si>
  <si>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</si>
  <si>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</si>
  <si>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</si>
  <si>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</si>
  <si>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</si>
  <si>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</si>
  <si>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</si>
  <si>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</si>
  <si>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</si>
  <si>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</si>
  <si>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</si>
  <si>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</si>
  <si>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</si>
  <si>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</si>
  <si>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</si>
  <si>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</si>
  <si>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</si>
  <si>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</si>
  <si>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</si>
  <si>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</si>
  <si>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</si>
  <si>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</si>
  <si>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</si>
  <si>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</si>
  <si>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</si>
  <si>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</si>
  <si>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</si>
  <si>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</si>
  <si>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</si>
  <si>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</si>
  <si>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</si>
  <si>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</si>
  <si>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</si>
  <si>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</si>
  <si>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</si>
  <si>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</si>
  <si>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</si>
  <si>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</si>
  <si>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</si>
  <si>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</si>
  <si>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</si>
  <si>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</si>
  <si>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</si>
  <si>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</si>
  <si>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</si>
  <si>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</si>
  <si>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</si>
  <si>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</si>
  <si>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</si>
  <si>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</si>
  <si>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</si>
  <si>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</si>
  <si>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</si>
  <si>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</si>
  <si>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</si>
  <si>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</si>
  <si>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</si>
  <si>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</si>
  <si>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</si>
  <si>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</si>
  <si>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</si>
  <si>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</si>
  <si>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</si>
  <si>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</si>
  <si>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</si>
  <si>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</si>
  <si>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</si>
  <si>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</si>
  <si>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</si>
  <si>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</si>
  <si>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</si>
  <si>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</si>
  <si>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</si>
  <si>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</si>
  <si>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</si>
  <si>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</si>
  <si>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</si>
  <si>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</si>
  <si>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</si>
  <si>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</si>
  <si>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</si>
  <si>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</si>
  <si>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</si>
  <si>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</si>
  <si>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</si>
  <si>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</si>
  <si>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</si>
  <si>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</si>
  <si>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</si>
  <si>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</si>
  <si>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</si>
  <si>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</si>
  <si>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</si>
  <si>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</si>
  <si>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</si>
  <si>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</si>
  <si>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</si>
  <si>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</si>
  <si>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</si>
  <si>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</si>
  <si>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</si>
  <si>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</si>
  <si>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</si>
  <si>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</si>
  <si>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</si>
  <si>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</si>
  <si>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</si>
  <si>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</si>
  <si>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</si>
  <si>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</si>
  <si>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</si>
  <si>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</si>
  <si>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</si>
  <si>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</si>
  <si>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</si>
  <si>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</si>
  <si>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</si>
  <si>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</si>
  <si>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</si>
  <si>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</si>
  <si>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</si>
  <si>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</si>
  <si>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</si>
  <si>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</si>
  <si>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</si>
  <si>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</si>
  <si>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</si>
  <si>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</si>
  <si>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</si>
  <si>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</si>
  <si>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</si>
  <si>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</si>
  <si>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</si>
  <si>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</si>
  <si>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</si>
  <si>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</si>
  <si>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</si>
  <si>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</si>
  <si>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</si>
  <si>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</si>
  <si>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</si>
  <si>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</si>
  <si>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</si>
  <si>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</si>
  <si>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</si>
  <si>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</si>
  <si>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</si>
  <si>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</si>
  <si>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</si>
  <si>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</si>
  <si>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</si>
  <si>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</si>
  <si>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</si>
  <si>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</si>
  <si>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</si>
  <si>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</si>
  <si>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</si>
  <si>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</si>
  <si>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</si>
  <si>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</si>
  <si>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</si>
  <si>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</si>
  <si>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</si>
  <si>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</si>
  <si>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</si>
  <si>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</si>
  <si>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</si>
  <si>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</si>
  <si>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</si>
  <si>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</si>
  <si>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</si>
  <si>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</si>
  <si>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</si>
  <si>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</si>
  <si>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</si>
  <si>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</si>
  <si>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</si>
  <si>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</si>
  <si>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</si>
  <si>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</si>
  <si>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</si>
  <si>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</si>
  <si>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</si>
  <si>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</si>
  <si>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</si>
  <si>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</si>
  <si>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</si>
  <si>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</si>
  <si>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</si>
  <si>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</si>
  <si>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</si>
  <si>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</si>
  <si>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</si>
  <si>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</si>
  <si>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</si>
  <si>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</si>
  <si>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</si>
  <si>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</si>
  <si>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</si>
  <si>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</si>
  <si>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</si>
  <si>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</si>
  <si>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</si>
  <si>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</si>
  <si>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</si>
  <si>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</si>
  <si>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</si>
  <si>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</si>
  <si>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</si>
  <si>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</si>
  <si>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</si>
  <si>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</si>
  <si>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</si>
  <si>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</si>
  <si>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</si>
  <si>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</si>
  <si>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</si>
  <si>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</si>
  <si>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</si>
  <si>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</si>
  <si>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</si>
  <si>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</si>
  <si>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</si>
  <si>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</si>
  <si>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</si>
  <si>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</si>
  <si>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</si>
  <si>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</si>
  <si>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</si>
  <si>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</si>
  <si>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</si>
  <si>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</si>
  <si>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</si>
  <si>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</si>
  <si>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</si>
  <si>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</si>
  <si>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</si>
  <si>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</si>
  <si>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</si>
  <si>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</si>
  <si>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</si>
  <si>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</si>
  <si>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</si>
  <si>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</si>
  <si>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</si>
  <si>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</si>
  <si>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</si>
  <si>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</si>
  <si>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</si>
  <si>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</si>
  <si>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</si>
  <si>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</si>
  <si>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</si>
  <si>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</si>
  <si>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</si>
  <si>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</si>
  <si>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</si>
  <si>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</si>
  <si>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</si>
  <si>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</si>
  <si>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</si>
  <si>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</si>
  <si>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</si>
  <si>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</si>
  <si>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</si>
  <si>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</si>
  <si>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</si>
  <si>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</si>
  <si>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</si>
  <si>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</si>
  <si>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</si>
  <si>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</si>
  <si>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</si>
  <si>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</si>
  <si>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</si>
  <si>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</si>
  <si>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</si>
  <si>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</si>
  <si>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</si>
  <si>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</si>
  <si>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</si>
  <si>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</si>
  <si>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</si>
  <si>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</si>
  <si>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</si>
  <si>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</si>
  <si>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</si>
  <si>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</si>
  <si>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</si>
  <si>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</si>
  <si>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</si>
  <si>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</si>
  <si>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</si>
  <si>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</si>
  <si>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</si>
  <si>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</si>
  <si>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</si>
  <si>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</si>
  <si>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</si>
  <si>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</si>
  <si>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</si>
  <si>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</si>
  <si>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</si>
  <si>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</si>
  <si>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</si>
  <si>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</si>
  <si>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</si>
  <si>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</si>
  <si>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</si>
  <si>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</si>
  <si>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</si>
  <si>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</si>
  <si>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</si>
  <si>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</si>
  <si>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</si>
  <si>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</si>
  <si>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</si>
  <si>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</si>
  <si>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</si>
  <si>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</si>
  <si>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</si>
  <si>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</si>
  <si>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</si>
  <si>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</si>
  <si>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</si>
  <si>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</si>
  <si>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</si>
  <si>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</si>
  <si>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</si>
  <si>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</si>
  <si>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</si>
  <si>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</si>
  <si>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</si>
  <si>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</si>
  <si>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</si>
  <si>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</si>
  <si>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</si>
  <si>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</si>
  <si>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</si>
  <si>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</si>
  <si>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</si>
  <si>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</si>
  <si>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</si>
  <si>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</si>
  <si>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</si>
  <si>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</si>
  <si>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</si>
  <si>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</si>
  <si>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</si>
  <si>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</si>
  <si>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</si>
  <si>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</si>
  <si>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</si>
  <si>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</si>
  <si>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</si>
  <si>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</si>
  <si>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</si>
  <si>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</si>
  <si>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</si>
  <si>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</si>
  <si>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</si>
  <si>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</si>
  <si>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</si>
  <si>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</si>
  <si>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</si>
  <si>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</si>
  <si>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</si>
  <si>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</si>
  <si>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</si>
  <si>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</si>
  <si>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</si>
  <si>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</si>
  <si>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</si>
  <si>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</si>
  <si>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</si>
  <si>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</si>
  <si>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</si>
  <si>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</si>
  <si>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</si>
  <si>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</si>
  <si>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</si>
  <si>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</si>
  <si>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</si>
  <si>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</si>
  <si>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</si>
  <si>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</si>
  <si>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</si>
  <si>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</si>
  <si>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</si>
  <si>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</si>
  <si>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</si>
  <si>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</si>
  <si>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</si>
  <si>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</si>
  <si>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</si>
  <si>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</si>
  <si>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</si>
  <si>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</si>
  <si>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</si>
  <si>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</si>
  <si>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</si>
  <si>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</si>
  <si>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</si>
  <si>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</si>
  <si>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</si>
  <si>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</si>
  <si>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</si>
  <si>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</si>
  <si>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</si>
  <si>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</si>
  <si>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</si>
  <si>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</si>
  <si>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</si>
  <si>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</si>
  <si>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</si>
  <si>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</si>
  <si>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</si>
  <si>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</si>
  <si>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</si>
  <si>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</si>
  <si>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</si>
  <si>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</si>
  <si>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</si>
  <si>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</si>
  <si>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</si>
  <si>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</si>
  <si>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</si>
  <si>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</si>
  <si>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</si>
  <si>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</si>
  <si>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</si>
  <si>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</si>
  <si>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</si>
  <si>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</si>
  <si>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</si>
  <si>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</si>
  <si>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</si>
  <si>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</si>
  <si>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</si>
  <si>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</si>
  <si>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</si>
  <si>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</si>
  <si>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</si>
  <si>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</si>
  <si>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</si>
  <si>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</si>
  <si>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</si>
  <si>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</si>
  <si>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</si>
  <si>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</si>
  <si>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</si>
  <si>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</si>
  <si>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</si>
  <si>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</si>
  <si>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</si>
  <si>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</si>
  <si>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</si>
  <si>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</si>
  <si>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</si>
  <si>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</si>
  <si>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</si>
  <si>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</si>
  <si>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</si>
  <si>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</si>
  <si>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</si>
  <si>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</si>
  <si>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</si>
  <si>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</si>
  <si>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</si>
  <si>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</si>
  <si>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</si>
  <si>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</si>
  <si>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</si>
  <si>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</si>
  <si>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</si>
  <si>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</si>
  <si>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</si>
  <si>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</si>
  <si>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</si>
  <si>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</si>
  <si>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</si>
  <si>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</si>
  <si>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</si>
  <si>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</si>
  <si>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</si>
  <si>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</si>
  <si>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</si>
  <si>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</si>
  <si>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</si>
  <si>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</si>
  <si>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</si>
  <si>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</si>
  <si>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</si>
  <si>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</si>
  <si>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</si>
  <si>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</si>
  <si>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</si>
  <si>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</si>
  <si>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</si>
  <si>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</si>
  <si>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</si>
  <si>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</si>
  <si>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</si>
  <si>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</si>
  <si>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</si>
  <si>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</si>
  <si>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</si>
  <si>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</si>
  <si>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</si>
  <si>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</si>
  <si>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</si>
  <si>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</si>
  <si>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</si>
  <si>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</si>
  <si>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</si>
  <si>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</si>
  <si>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</si>
  <si>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</si>
  <si>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</si>
  <si>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</si>
  <si>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</si>
  <si>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</si>
  <si>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</si>
  <si>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</si>
  <si>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</si>
  <si>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</si>
  <si>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</si>
  <si>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</si>
  <si>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</si>
  <si>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</si>
  <si>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</si>
  <si>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</si>
  <si>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</si>
  <si>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</si>
  <si>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</si>
  <si>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</si>
  <si>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</si>
  <si>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</si>
  <si>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</si>
  <si>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</si>
  <si>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</si>
  <si>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</si>
  <si>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</si>
  <si>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</si>
  <si>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</si>
  <si>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</si>
  <si>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</si>
  <si>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</si>
  <si>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</si>
  <si>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</si>
  <si>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</si>
  <si>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</si>
  <si>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</si>
  <si>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</si>
  <si>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</si>
  <si>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</si>
  <si>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</si>
  <si>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</si>
  <si>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</si>
  <si>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</si>
  <si>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</si>
  <si>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</si>
  <si>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</si>
  <si>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</si>
  <si>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</si>
  <si>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</si>
  <si>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</si>
  <si>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</si>
  <si>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</si>
  <si>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</si>
  <si>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</si>
  <si>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</si>
  <si>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</si>
  <si>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</si>
  <si>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</si>
  <si>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</si>
  <si>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</si>
  <si>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</si>
  <si>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</si>
  <si>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</si>
  <si>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</si>
  <si>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</si>
  <si>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</si>
  <si>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</si>
  <si>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</si>
  <si>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</si>
  <si>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</si>
  <si>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</si>
  <si>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</si>
  <si>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</si>
  <si>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</si>
  <si>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</si>
  <si>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</si>
  <si>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</si>
  <si>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</si>
  <si>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</si>
  <si>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</si>
  <si>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</si>
  <si>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</si>
  <si>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</si>
  <si>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</si>
  <si>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</si>
  <si>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</si>
  <si>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</si>
  <si>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</si>
  <si>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</si>
  <si>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</si>
  <si>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</si>
  <si>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</si>
  <si>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</si>
  <si>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</si>
  <si>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</si>
  <si>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</si>
  <si>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</si>
  <si>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</si>
  <si>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</si>
  <si>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</si>
  <si>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</si>
  <si>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</si>
  <si>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</si>
  <si>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</si>
  <si>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</si>
  <si>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</si>
  <si>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</si>
  <si>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</si>
  <si>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</si>
  <si>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</si>
  <si>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</si>
  <si>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</si>
  <si>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</si>
  <si>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</si>
  <si>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</si>
  <si>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</si>
  <si>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</si>
  <si>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</si>
  <si>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</si>
  <si>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</si>
  <si>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</si>
  <si>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</si>
  <si>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</si>
  <si>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</si>
  <si>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</si>
  <si>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</si>
  <si>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</si>
  <si>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</si>
  <si>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</si>
  <si>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</si>
  <si>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</si>
  <si>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</si>
  <si>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</si>
  <si>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</si>
  <si>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</si>
  <si>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</si>
  <si>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</si>
  <si>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</si>
  <si>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</si>
  <si>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</si>
  <si>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</si>
  <si>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</si>
  <si>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</si>
  <si>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</si>
  <si>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</si>
  <si>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</si>
  <si>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</si>
  <si>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</si>
  <si>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</si>
  <si>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</si>
  <si>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</si>
  <si>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</si>
  <si>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</si>
  <si>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</si>
  <si>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</si>
  <si>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</si>
  <si>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</si>
  <si>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</si>
  <si>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</si>
  <si>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</si>
  <si>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</si>
  <si>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</si>
  <si>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</si>
  <si>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</si>
  <si>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</si>
  <si>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</si>
  <si>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</si>
  <si>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</si>
  <si>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</si>
  <si>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</si>
  <si>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</si>
  <si>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</si>
  <si>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</si>
  <si>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</si>
  <si>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</si>
  <si>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</si>
  <si>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</si>
  <si>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</si>
  <si>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</si>
  <si>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</si>
  <si>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</si>
  <si>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</si>
  <si>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</si>
  <si>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</si>
  <si>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</si>
  <si>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</si>
  <si>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</si>
  <si>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</si>
  <si>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</si>
  <si>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</si>
  <si>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</si>
  <si>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</si>
  <si>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</si>
  <si>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</si>
  <si>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</si>
  <si>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</si>
  <si>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</si>
  <si>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</si>
  <si>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</si>
  <si>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</si>
  <si>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</si>
  <si>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</si>
  <si>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</si>
  <si>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</si>
  <si>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</si>
  <si>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</si>
  <si>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</si>
  <si>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</si>
  <si>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</si>
  <si>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</si>
  <si>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</si>
  <si>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</si>
  <si>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</si>
  <si>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</si>
  <si>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</si>
  <si>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</si>
  <si>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</si>
  <si>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</si>
  <si>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</si>
  <si>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</si>
  <si>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</si>
  <si>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</si>
  <si>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</si>
  <si>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</si>
  <si>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</si>
  <si>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</si>
  <si>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</si>
  <si>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</si>
  <si>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</si>
  <si>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</si>
  <si>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</si>
  <si>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</si>
  <si>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</si>
  <si>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</si>
  <si>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</si>
  <si>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</si>
  <si>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</si>
  <si>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</si>
  <si>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</si>
  <si>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</si>
  <si>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</si>
  <si>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</si>
  <si>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</si>
  <si>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</si>
  <si>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</si>
  <si>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</si>
  <si>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</si>
  <si>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</si>
  <si>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</si>
  <si>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</si>
  <si>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</si>
  <si>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</si>
  <si>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</si>
  <si>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</si>
  <si>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</si>
  <si>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</si>
  <si>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</si>
  <si>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</si>
  <si>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</si>
  <si>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</si>
  <si>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</si>
  <si>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</si>
  <si>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</si>
  <si>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</si>
  <si>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</si>
  <si>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</si>
  <si>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</si>
  <si>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</si>
  <si>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</si>
  <si>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</si>
  <si>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</si>
  <si>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</si>
  <si>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</si>
  <si>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</si>
  <si>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</si>
  <si>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</si>
  <si>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</si>
  <si>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</si>
  <si>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</si>
  <si>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</si>
  <si>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</si>
  <si>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</si>
  <si>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</si>
  <si>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</si>
  <si>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</si>
  <si>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</si>
  <si>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</si>
  <si>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</si>
  <si>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</si>
  <si>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</si>
  <si>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</si>
  <si>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</si>
  <si>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</si>
  <si>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</si>
  <si>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</si>
  <si>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</si>
  <si>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</si>
  <si>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</si>
  <si>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</si>
  <si>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</si>
  <si>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</si>
  <si>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</si>
  <si>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</si>
  <si>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</si>
  <si>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</si>
  <si>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</si>
  <si>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</si>
  <si>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</si>
  <si>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</si>
  <si>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</si>
  <si>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</si>
  <si>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</si>
  <si>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</si>
  <si>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</si>
  <si>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</si>
  <si>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</si>
  <si>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</si>
  <si>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</si>
  <si>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</si>
  <si>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</si>
  <si>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</si>
  <si>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</si>
  <si>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</si>
  <si>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</si>
  <si>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</si>
  <si>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</si>
  <si>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</si>
  <si>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</si>
  <si>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</si>
  <si>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</si>
  <si>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</si>
  <si>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</si>
  <si>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</si>
  <si>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</si>
  <si>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</si>
  <si>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</si>
  <si>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</si>
  <si>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</si>
  <si>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</si>
  <si>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</si>
  <si>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</si>
  <si>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</si>
  <si>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</si>
  <si>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</si>
  <si>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</si>
  <si>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</si>
  <si>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</si>
  <si>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</si>
  <si>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</si>
  <si>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</si>
  <si>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</si>
  <si>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</si>
  <si>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</si>
  <si>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</si>
  <si>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</si>
  <si>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</si>
  <si>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</si>
  <si>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</si>
  <si>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</si>
  <si>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</si>
  <si>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</si>
  <si>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</si>
  <si>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</si>
  <si>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</si>
  <si>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</si>
  <si>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</si>
  <si>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</si>
  <si>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</si>
  <si>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</si>
  <si>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</si>
  <si>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</si>
  <si>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</si>
  <si>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</si>
  <si>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</si>
  <si>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</si>
  <si>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</si>
  <si>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</si>
  <si>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</si>
  <si>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</si>
  <si>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</si>
  <si>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</si>
  <si>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</si>
  <si>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</si>
  <si>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</si>
  <si>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</si>
  <si>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</si>
  <si>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</si>
  <si>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</si>
  <si>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</si>
  <si>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</si>
  <si>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</si>
  <si>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</si>
  <si>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</si>
  <si>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</si>
  <si>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</si>
  <si>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</si>
  <si>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</si>
  <si>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</si>
  <si>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</si>
  <si>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</si>
  <si>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</si>
  <si>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</si>
  <si>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</si>
  <si>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</si>
  <si>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</si>
  <si>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</si>
  <si>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</si>
  <si>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</si>
  <si>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</si>
  <si>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</si>
  <si>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</si>
  <si>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</si>
  <si>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</si>
  <si>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</si>
  <si>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</si>
  <si>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</si>
  <si>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</si>
  <si>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</si>
  <si>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</si>
  <si>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</si>
  <si>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</si>
  <si>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</si>
  <si>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</si>
  <si>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</si>
  <si>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</si>
  <si>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</si>
  <si>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</si>
  <si>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</si>
  <si>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</si>
  <si>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</si>
  <si>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</si>
  <si>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</si>
  <si>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</si>
  <si>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</si>
  <si>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</si>
  <si>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</si>
  <si>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</si>
  <si>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</si>
  <si>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</si>
  <si>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</si>
  <si>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</si>
  <si>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</si>
  <si>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</si>
  <si>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</si>
  <si>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</si>
  <si>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</si>
  <si>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</si>
  <si>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</si>
  <si>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</si>
  <si>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</si>
  <si>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</si>
  <si>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</si>
  <si>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</si>
  <si>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</si>
  <si>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</si>
  <si>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</si>
  <si>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</si>
  <si>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</si>
  <si>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</si>
  <si>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</si>
  <si>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</si>
  <si>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</si>
  <si>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</si>
  <si>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</si>
  <si>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</si>
  <si>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</si>
  <si>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</si>
  <si>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</si>
  <si>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</si>
  <si>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</si>
  <si>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</si>
  <si>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</si>
  <si>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</si>
  <si>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</si>
  <si>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</si>
  <si>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</si>
  <si>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</si>
  <si>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</si>
  <si>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</si>
  <si>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</si>
  <si>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</si>
  <si>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</si>
  <si>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</si>
  <si>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</si>
  <si>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</si>
  <si>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</si>
  <si>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</si>
  <si>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</si>
  <si>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</si>
  <si>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</si>
  <si>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</si>
  <si>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</si>
  <si>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</si>
  <si>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</si>
  <si>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</si>
  <si>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</si>
  <si>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</si>
  <si>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</si>
  <si>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</si>
  <si>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</si>
  <si>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</si>
  <si>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</si>
  <si>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</si>
  <si>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</si>
  <si>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</si>
  <si>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</si>
  <si>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</si>
  <si>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</si>
  <si>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</si>
  <si>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</si>
  <si>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</si>
  <si>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</si>
  <si>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</si>
  <si>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</si>
  <si>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</si>
  <si>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</si>
  <si>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</si>
  <si>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</si>
  <si>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</si>
  <si>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</si>
  <si>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</si>
  <si>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</si>
  <si>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</si>
  <si>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</si>
  <si>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</si>
  <si>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</si>
  <si>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</si>
  <si>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</si>
  <si>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</si>
  <si>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</si>
  <si>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</si>
  <si>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</si>
  <si>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</si>
  <si>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</si>
  <si>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</si>
  <si>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</si>
  <si>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</si>
  <si>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</si>
  <si>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</si>
  <si>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</si>
  <si>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</si>
  <si>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</si>
  <si>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</si>
  <si>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</si>
  <si>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</si>
  <si>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</si>
  <si>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</si>
  <si>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</si>
  <si>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</si>
  <si>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</si>
  <si>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</si>
  <si>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</si>
  <si>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</si>
  <si>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</si>
  <si>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</si>
  <si>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</si>
  <si>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</si>
  <si>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</si>
  <si>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</si>
  <si>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</si>
  <si>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</si>
  <si>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</si>
  <si>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</si>
  <si>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</si>
  <si>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</si>
  <si>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</si>
  <si>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</si>
  <si>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</si>
  <si>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</si>
  <si>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</si>
  <si>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</si>
  <si>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</si>
  <si>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</si>
  <si>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</si>
  <si>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</si>
  <si>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</si>
  <si>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</si>
  <si>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</si>
  <si>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</si>
  <si>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</si>
  <si>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</si>
  <si>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</si>
  <si>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</si>
  <si>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</si>
  <si>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</si>
  <si>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</si>
  <si>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</si>
  <si>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</si>
  <si>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</si>
  <si>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</si>
  <si>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</si>
  <si>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</si>
  <si>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</si>
  <si>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</si>
  <si>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</si>
  <si>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</si>
  <si>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</si>
  <si>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</si>
  <si>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</si>
  <si>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</si>
  <si>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</si>
  <si>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</si>
  <si>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</si>
  <si>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</si>
  <si>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</si>
  <si>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</si>
  <si>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</si>
  <si>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</si>
  <si>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</si>
  <si>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</si>
  <si>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</si>
  <si>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</si>
  <si>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</si>
  <si>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</si>
  <si>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</si>
  <si>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</si>
  <si>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</si>
  <si>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</si>
  <si>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</si>
  <si>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</si>
  <si>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</si>
  <si>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</si>
  <si>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</si>
  <si>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</si>
  <si>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</si>
  <si>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</si>
  <si>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</si>
  <si>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</si>
  <si>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</si>
  <si>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</si>
  <si>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</si>
  <si>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</si>
  <si>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</si>
  <si>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</si>
  <si>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</si>
  <si>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</si>
  <si>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</si>
  <si>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</si>
  <si>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</si>
  <si>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</si>
  <si>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</si>
  <si>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</si>
  <si>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</si>
  <si>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</si>
  <si>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</si>
  <si>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</si>
  <si>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</si>
  <si>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</si>
  <si>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</si>
  <si>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</si>
  <si>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</si>
  <si>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</si>
  <si>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</si>
  <si>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</si>
  <si>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</si>
  <si>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</si>
  <si>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</si>
  <si>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</si>
  <si>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</si>
  <si>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</si>
  <si>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</si>
  <si>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</si>
  <si>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</si>
  <si>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</si>
  <si>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</si>
  <si>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</si>
  <si>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</si>
  <si>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</si>
  <si>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</si>
  <si>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</si>
  <si>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</si>
  <si>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</si>
  <si>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</si>
  <si>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</si>
  <si>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</si>
  <si>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</si>
  <si>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</si>
  <si>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</si>
  <si>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</si>
  <si>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</si>
  <si>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</si>
  <si>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</si>
  <si>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</si>
  <si>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</si>
  <si>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</si>
  <si>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</si>
  <si>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</si>
  <si>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</si>
  <si>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</si>
  <si>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</si>
  <si>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</si>
  <si>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</si>
  <si>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</si>
  <si>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</si>
  <si>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</si>
  <si>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</si>
  <si>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</si>
  <si>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</si>
  <si>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</si>
  <si>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</si>
  <si>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</si>
  <si>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</si>
  <si>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</si>
  <si>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</si>
  <si>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</si>
  <si>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</si>
  <si>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</si>
  <si>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</si>
  <si>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</si>
  <si>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</si>
  <si>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</si>
  <si>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</si>
  <si>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</si>
  <si>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</si>
  <si>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</si>
  <si>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</si>
  <si>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</si>
  <si>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</si>
  <si>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</si>
  <si>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</si>
  <si>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</si>
  <si>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</si>
  <si>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</si>
  <si>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</si>
  <si>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</si>
  <si>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</si>
  <si>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</si>
  <si>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</si>
  <si>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</si>
  <si>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</si>
  <si>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</si>
  <si>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</si>
  <si>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</si>
  <si>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</si>
  <si>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</si>
  <si>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</si>
  <si>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</si>
  <si>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</si>
  <si>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</si>
  <si>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</si>
  <si>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</si>
  <si>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</si>
  <si>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</si>
  <si>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</si>
  <si>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</si>
  <si>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</si>
  <si>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</si>
  <si>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</si>
  <si>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</si>
  <si>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</si>
  <si>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</si>
  <si>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</si>
  <si>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</si>
  <si>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</si>
  <si>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</si>
  <si>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</si>
  <si>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</si>
  <si>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</si>
  <si>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</si>
  <si>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</si>
  <si>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</si>
  <si>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</si>
  <si>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</si>
  <si>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</si>
  <si>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</si>
  <si>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</si>
  <si>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</si>
  <si>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</si>
  <si>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</si>
  <si>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</si>
  <si>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</si>
  <si>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</si>
  <si>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</si>
  <si>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</si>
  <si>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</si>
  <si>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</si>
  <si>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</si>
  <si>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</si>
  <si>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</si>
  <si>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</si>
  <si>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</si>
  <si>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</si>
  <si>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</si>
  <si>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</si>
  <si>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</si>
  <si>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</si>
  <si>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</si>
  <si>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</si>
  <si>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</si>
  <si>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</si>
  <si>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</si>
  <si>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</si>
  <si>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</si>
  <si>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</si>
  <si>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</si>
  <si>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</si>
  <si>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</si>
  <si>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</si>
  <si>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</si>
  <si>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</si>
  <si>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</si>
  <si>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</si>
  <si>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</si>
  <si>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</si>
  <si>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</si>
  <si>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</si>
  <si>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</si>
  <si>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</si>
  <si>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</si>
  <si>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</si>
  <si>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</si>
  <si>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</si>
  <si>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</si>
  <si>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</si>
  <si>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</si>
  <si>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</si>
  <si>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</si>
  <si>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</si>
  <si>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</si>
  <si>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</si>
  <si>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</si>
  <si>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</si>
  <si>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</si>
  <si>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</si>
  <si>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</si>
  <si>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</si>
  <si>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</si>
  <si>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</si>
  <si>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</si>
  <si>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</si>
  <si>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</si>
  <si>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</si>
  <si>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</si>
  <si>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</si>
  <si>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</si>
  <si>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</si>
  <si>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</si>
  <si>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</si>
  <si>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</si>
  <si>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</si>
  <si>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</si>
  <si>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</si>
  <si>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</si>
  <si>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</si>
  <si>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</si>
  <si>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</si>
  <si>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</si>
  <si>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</si>
  <si>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</si>
  <si>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</si>
  <si>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</si>
  <si>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</si>
  <si>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</si>
  <si>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</si>
  <si>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</si>
  <si>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</si>
  <si>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</si>
  <si>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</si>
  <si>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</si>
  <si>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</si>
  <si>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</si>
  <si>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</si>
  <si>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</si>
  <si>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</si>
  <si>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</si>
  <si>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</si>
  <si>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</si>
  <si>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</si>
  <si>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</si>
  <si>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</si>
  <si>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</si>
  <si>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</si>
  <si>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</si>
  <si>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</si>
  <si>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</si>
  <si>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</si>
  <si>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</si>
  <si>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</si>
  <si>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</si>
  <si>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</si>
  <si>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</si>
  <si>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</si>
  <si>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</si>
  <si>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</si>
  <si>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</si>
  <si>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</si>
  <si>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</si>
  <si>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</si>
  <si>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</si>
  <si>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</si>
  <si>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</si>
  <si>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</si>
  <si>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</si>
  <si>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</si>
  <si>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</si>
  <si>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</si>
  <si>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</si>
  <si>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</si>
  <si>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</si>
  <si>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</si>
  <si>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</si>
  <si>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</si>
  <si>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</si>
  <si>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</si>
  <si>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</si>
  <si>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</si>
  <si>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</si>
  <si>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</si>
  <si>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</si>
  <si>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</si>
  <si>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</si>
  <si>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</si>
  <si>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</si>
  <si>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</si>
  <si>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</si>
  <si>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</si>
  <si>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</si>
  <si>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</si>
  <si>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</si>
  <si>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</si>
  <si>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</si>
  <si>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</si>
  <si>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</si>
  <si>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</si>
  <si>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</si>
  <si>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</si>
  <si>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</si>
  <si>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</si>
  <si>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</si>
  <si>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</si>
  <si>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</si>
  <si>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</si>
  <si>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</si>
  <si>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</si>
  <si>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</si>
  <si>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</si>
  <si>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</si>
  <si>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</si>
  <si>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</si>
  <si>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</si>
  <si>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</si>
  <si>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</si>
  <si>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</si>
  <si>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</si>
  <si>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</si>
  <si>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</si>
  <si>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</si>
  <si>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</si>
  <si>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</si>
  <si>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</si>
  <si>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</si>
  <si>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</si>
  <si>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</si>
  <si>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</si>
  <si>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</si>
  <si>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</si>
  <si>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</si>
  <si>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</si>
  <si>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</si>
  <si>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</si>
  <si>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</si>
  <si>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</si>
  <si>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</si>
  <si>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</si>
  <si>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</si>
  <si>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</si>
  <si>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</si>
  <si>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</si>
  <si>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</si>
  <si>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</si>
  <si>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</si>
  <si>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</si>
  <si>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</si>
  <si>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</si>
  <si>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</si>
  <si>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</si>
  <si>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</si>
  <si>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</si>
  <si>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</si>
  <si>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</si>
  <si>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</si>
  <si>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</si>
  <si>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</si>
  <si>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</si>
  <si>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</si>
  <si>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</si>
  <si>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</si>
  <si>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</si>
  <si>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</si>
  <si>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</si>
  <si>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</si>
  <si>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</si>
  <si>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</si>
  <si>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</si>
  <si>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</si>
  <si>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</si>
  <si>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</si>
  <si>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</si>
  <si>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</si>
  <si>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</si>
  <si>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</si>
  <si>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</si>
  <si>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</si>
  <si>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</si>
  <si>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</si>
  <si>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</si>
  <si>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</si>
  <si>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</si>
  <si>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</si>
  <si>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</si>
  <si>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</si>
  <si>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</si>
  <si>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</si>
  <si>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</si>
  <si>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</si>
  <si>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</si>
  <si>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</si>
  <si>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</si>
  <si>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</si>
  <si>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</si>
  <si>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</si>
  <si>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</si>
  <si>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</si>
  <si>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</si>
  <si>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</si>
  <si>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</si>
  <si>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</si>
  <si>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</si>
  <si>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</si>
  <si>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</si>
  <si>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</si>
  <si>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</si>
  <si>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</si>
  <si>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</si>
  <si>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</si>
  <si>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</si>
  <si>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</si>
  <si>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</si>
  <si>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</si>
  <si>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</si>
  <si>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</si>
  <si>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</si>
  <si>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</si>
  <si>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</si>
  <si>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</si>
  <si>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</si>
  <si>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</si>
  <si>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</si>
  <si>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</si>
  <si>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</si>
  <si>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</si>
  <si>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</si>
  <si>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</si>
  <si>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</si>
  <si>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</si>
  <si>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</si>
  <si>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</si>
  <si>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</si>
  <si>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</si>
  <si>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</si>
  <si>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</si>
  <si>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</si>
  <si>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</si>
  <si>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</si>
  <si>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</si>
  <si>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</si>
  <si>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</si>
  <si>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</si>
  <si>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</si>
  <si>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</si>
  <si>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</si>
  <si>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</si>
  <si>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</si>
  <si>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</si>
  <si>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</si>
  <si>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</si>
  <si>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</si>
  <si>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</si>
  <si>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</si>
  <si>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</si>
  <si>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</si>
  <si>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</si>
  <si>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</si>
  <si>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</si>
  <si>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</si>
  <si>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</si>
  <si>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</si>
  <si>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</si>
  <si>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</si>
  <si>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</si>
  <si>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</si>
  <si>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</si>
  <si>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</si>
  <si>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</si>
  <si>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</si>
  <si>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</si>
  <si>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</si>
  <si>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</si>
  <si>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</si>
  <si>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</si>
  <si>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</si>
  <si>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</si>
  <si>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</si>
  <si>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</si>
  <si>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</si>
  <si>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</si>
  <si>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</si>
  <si>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</si>
  <si>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</si>
  <si>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</si>
  <si>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</si>
  <si>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</si>
  <si>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</si>
  <si>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</si>
  <si>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</si>
  <si>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</si>
  <si>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</si>
  <si>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</si>
  <si>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</si>
  <si>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</si>
  <si>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</si>
  <si>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</si>
  <si>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</si>
  <si>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</si>
  <si>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</si>
  <si>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</si>
  <si>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</si>
  <si>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</si>
  <si>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</si>
  <si>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</si>
  <si>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</si>
  <si>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</si>
  <si>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</si>
  <si>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</si>
  <si>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</si>
  <si>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</si>
  <si>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</si>
  <si>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</si>
  <si>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</si>
  <si>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</si>
  <si>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</si>
  <si>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</si>
  <si>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</si>
  <si>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</si>
  <si>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</si>
  <si>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</si>
  <si>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</si>
  <si>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</si>
  <si>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</si>
  <si>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</si>
  <si>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</si>
  <si>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</si>
  <si>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</si>
  <si>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</si>
  <si>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</si>
  <si>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</si>
  <si>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</si>
  <si>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</si>
  <si>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</si>
  <si>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</si>
  <si>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</si>
  <si>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</si>
  <si>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</si>
  <si>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</si>
  <si>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</si>
  <si>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</si>
  <si>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</si>
  <si>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</si>
  <si>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</si>
  <si>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</si>
  <si>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</si>
  <si>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</si>
  <si>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</si>
  <si>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</si>
  <si>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</si>
  <si>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</si>
  <si>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</si>
  <si>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</si>
  <si>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</si>
  <si>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</si>
  <si>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</si>
  <si>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</si>
  <si>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</si>
  <si>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</si>
  <si>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</si>
  <si>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</si>
  <si>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</si>
  <si>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</si>
  <si>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</si>
  <si>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</si>
  <si>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</si>
  <si>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</si>
  <si>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</si>
  <si>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</si>
  <si>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</si>
  <si>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</si>
  <si>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</si>
  <si>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</si>
  <si>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</si>
  <si>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</si>
  <si>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</si>
  <si>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</si>
  <si>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</si>
  <si>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</si>
  <si>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</si>
  <si>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</si>
  <si>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</si>
  <si>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</si>
  <si>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</si>
  <si>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</si>
  <si>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</si>
  <si>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</si>
  <si>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</si>
  <si>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</si>
  <si>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</si>
  <si>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</si>
  <si>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</si>
  <si>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</si>
  <si>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</si>
  <si>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</si>
  <si>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</si>
  <si>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</si>
  <si>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</si>
  <si>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</si>
  <si>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</si>
  <si>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</si>
  <si>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</si>
  <si>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</si>
  <si>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</si>
  <si>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</si>
  <si>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</si>
  <si>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</si>
  <si>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</si>
  <si>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</si>
  <si>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</si>
  <si>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</si>
  <si>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</si>
  <si>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</si>
  <si>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</si>
  <si>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</si>
  <si>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</si>
  <si>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</si>
  <si>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</si>
  <si>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</si>
  <si>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</si>
  <si>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</si>
  <si>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</si>
  <si>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</si>
  <si>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</si>
  <si>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</si>
  <si>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</si>
  <si>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</si>
  <si>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</si>
  <si>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</si>
  <si>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</si>
  <si>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</si>
  <si>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</si>
  <si>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</si>
  <si>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</si>
  <si>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</si>
  <si>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</si>
  <si>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</si>
  <si>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</si>
  <si>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</si>
  <si>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</si>
  <si>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</si>
  <si>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</si>
  <si>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</si>
  <si>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</si>
  <si>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</si>
  <si>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</si>
  <si>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</si>
  <si>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</si>
  <si>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</si>
  <si>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</si>
  <si>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</si>
  <si>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</si>
  <si>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</si>
  <si>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</si>
  <si>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</si>
  <si>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</si>
  <si>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</si>
  <si>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</si>
  <si>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</si>
  <si>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</si>
  <si>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</si>
  <si>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</si>
  <si>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</si>
  <si>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</si>
  <si>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</si>
  <si>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</si>
  <si>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</si>
  <si>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</si>
  <si>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</si>
  <si>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</si>
  <si>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</si>
  <si>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</si>
  <si>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</si>
  <si>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</si>
  <si>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</si>
  <si>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</si>
  <si>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</si>
  <si>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</si>
  <si>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</si>
  <si>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</si>
  <si>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</si>
  <si>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</si>
  <si>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</si>
  <si>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</si>
  <si>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</si>
  <si>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</si>
  <si>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</si>
  <si>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</si>
  <si>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</si>
  <si>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</si>
  <si>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</si>
  <si>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</si>
  <si>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</si>
  <si>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</si>
  <si>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</si>
  <si>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</si>
  <si>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</si>
  <si>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</si>
  <si>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</si>
  <si>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</si>
  <si>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</si>
  <si>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</si>
  <si>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</si>
  <si>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</si>
  <si>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</si>
  <si>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</si>
  <si>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</si>
  <si>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</si>
  <si>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</si>
  <si>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</si>
  <si>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</si>
  <si>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</si>
  <si>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</si>
  <si>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</si>
  <si>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</si>
  <si>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</si>
  <si>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</si>
  <si>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</si>
  <si>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</si>
  <si>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</si>
  <si>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</si>
  <si>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</si>
  <si>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</si>
  <si>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</si>
  <si>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</si>
  <si>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</si>
  <si>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</si>
  <si>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</si>
  <si>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</si>
  <si>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</si>
  <si>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</si>
  <si>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</si>
  <si>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</si>
  <si>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</si>
  <si>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</si>
  <si>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</si>
  <si>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</si>
  <si>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</si>
  <si>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</si>
  <si>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</si>
  <si>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</si>
  <si>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</si>
  <si>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</si>
  <si>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</si>
  <si>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</si>
  <si>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</si>
  <si>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</si>
  <si>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</si>
  <si>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</si>
  <si>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</si>
  <si>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</si>
  <si>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</si>
  <si>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</si>
  <si>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</si>
  <si>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</si>
  <si>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</si>
  <si>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</si>
  <si>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</si>
  <si>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</si>
  <si>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</si>
  <si>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</si>
  <si>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</si>
  <si>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</si>
  <si>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</si>
  <si>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</si>
  <si>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</si>
  <si>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</si>
  <si>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</si>
  <si>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</si>
  <si>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</si>
  <si>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</si>
  <si>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</si>
  <si>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</si>
  <si>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</si>
  <si>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</si>
  <si>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</si>
  <si>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</si>
  <si>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</si>
  <si>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</si>
  <si>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</si>
  <si>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</si>
  <si>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</si>
  <si>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</si>
  <si>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</si>
  <si>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</si>
  <si>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</si>
  <si>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</si>
  <si>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</si>
  <si>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</si>
  <si>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</si>
  <si>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</si>
  <si>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</si>
  <si>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</si>
  <si>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</si>
  <si>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</si>
  <si>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</si>
  <si>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</si>
  <si>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</si>
  <si>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</si>
  <si>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</si>
  <si>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</si>
  <si>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</si>
  <si>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</si>
  <si>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</si>
  <si>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</si>
  <si>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</si>
  <si>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</si>
  <si>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</si>
  <si>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</si>
  <si>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</si>
  <si>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</si>
  <si>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</si>
  <si>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</si>
  <si>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</si>
  <si>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</si>
  <si>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</si>
  <si>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</si>
  <si>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</si>
  <si>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</si>
  <si>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</si>
  <si>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</si>
  <si>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</si>
  <si>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</si>
  <si>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</si>
  <si>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</si>
  <si>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</si>
  <si>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</si>
  <si>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</si>
  <si>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</si>
  <si>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</si>
  <si>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</si>
  <si>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</si>
  <si>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</si>
  <si>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</si>
  <si>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</si>
  <si>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</si>
  <si>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</si>
  <si>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</si>
  <si>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</si>
  <si>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</si>
  <si>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</si>
  <si>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</si>
  <si>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</si>
  <si>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</si>
  <si>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</si>
  <si>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</si>
  <si>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</si>
  <si>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</si>
  <si>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</si>
  <si>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</si>
  <si>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</si>
  <si>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</si>
  <si>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</si>
  <si>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</si>
  <si>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</si>
  <si>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</si>
  <si>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</si>
  <si>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</si>
  <si>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</si>
  <si>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</si>
  <si>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</si>
  <si>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</si>
  <si>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</si>
  <si>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</si>
  <si>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</si>
  <si>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</si>
  <si>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</si>
  <si>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</si>
  <si>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</si>
  <si>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</si>
  <si>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</si>
  <si>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</si>
  <si>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</si>
  <si>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</si>
  <si>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</si>
  <si>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</si>
  <si>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</si>
  <si>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</si>
  <si>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</si>
  <si>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</si>
  <si>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</si>
  <si>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</si>
  <si>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</si>
  <si>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</si>
  <si>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</si>
  <si>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</si>
  <si>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</si>
  <si>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</si>
  <si>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</si>
  <si>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</si>
  <si>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</si>
  <si>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</si>
  <si>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</si>
  <si>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</si>
  <si>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</si>
  <si>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</si>
  <si>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</si>
  <si>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</si>
  <si>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</si>
  <si>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</si>
  <si>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</si>
  <si>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</si>
  <si>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</si>
  <si>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</si>
  <si>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</si>
  <si>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</si>
  <si>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</si>
  <si>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</si>
  <si>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</si>
  <si>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</si>
  <si>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</si>
  <si>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</si>
  <si>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</si>
  <si>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</si>
  <si>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</si>
  <si>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</si>
  <si>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</si>
  <si>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</si>
  <si>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</si>
  <si>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</si>
  <si>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</si>
  <si>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</si>
  <si>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</si>
  <si>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</si>
  <si>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</si>
  <si>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</si>
  <si>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</si>
  <si>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</si>
  <si>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</si>
  <si>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</si>
  <si>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</si>
  <si>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</si>
  <si>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</si>
  <si>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</si>
  <si>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</si>
  <si>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</si>
  <si>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</si>
  <si>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</si>
  <si>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</si>
  <si>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</si>
  <si>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</si>
  <si>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</si>
  <si>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</si>
  <si>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</si>
  <si>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</si>
  <si>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</si>
  <si>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</si>
  <si>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</si>
  <si>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</si>
  <si>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</si>
  <si>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</si>
  <si>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</si>
  <si>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</si>
  <si>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</si>
  <si>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</si>
  <si>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</si>
  <si>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</si>
  <si>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</si>
  <si>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</si>
  <si>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</si>
  <si>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</si>
  <si>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</si>
  <si>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</si>
  <si>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</si>
  <si>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</si>
  <si>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</si>
  <si>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</si>
  <si>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</si>
  <si>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</si>
  <si>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</si>
  <si>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</si>
  <si>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</si>
  <si>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</si>
  <si>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</si>
  <si>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</si>
  <si>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</si>
  <si>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</si>
  <si>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</si>
  <si>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</si>
  <si>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</si>
  <si>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</si>
  <si>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</si>
  <si>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</si>
  <si>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</si>
  <si>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</si>
  <si>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</si>
  <si>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</si>
  <si>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</si>
  <si>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</si>
  <si>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</si>
  <si>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</si>
  <si>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</si>
  <si>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</si>
  <si>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</si>
  <si>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</si>
  <si>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</si>
  <si>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</si>
  <si>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</si>
  <si>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</si>
  <si>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</si>
  <si>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</si>
  <si>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</si>
  <si>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</si>
  <si>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</si>
  <si>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</si>
  <si>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</si>
  <si>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</si>
  <si>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</si>
  <si>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</si>
  <si>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</si>
  <si>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</si>
  <si>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</si>
  <si>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</si>
  <si>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</si>
  <si>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</si>
  <si>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</si>
  <si>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</si>
  <si>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</si>
  <si>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</si>
  <si>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</si>
  <si>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</si>
  <si>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</si>
  <si>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</si>
  <si>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</si>
  <si>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</si>
  <si>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</si>
  <si>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</si>
  <si>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</si>
  <si>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</si>
  <si>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</si>
  <si>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</si>
  <si>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</si>
  <si>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</si>
  <si>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</si>
  <si>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</si>
  <si>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</si>
  <si>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</si>
  <si>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</si>
  <si>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</si>
  <si>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</si>
  <si>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</si>
  <si>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</si>
  <si>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</si>
  <si>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</si>
  <si>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</si>
  <si>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</si>
  <si>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</si>
  <si>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</si>
  <si>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</si>
  <si>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</si>
  <si>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</si>
  <si>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</si>
  <si>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</si>
  <si>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</si>
  <si>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</si>
  <si>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</si>
  <si>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</si>
  <si>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</si>
  <si>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</si>
  <si>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</si>
  <si>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</si>
  <si>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</si>
  <si>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</si>
  <si>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</si>
  <si>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</si>
  <si>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</si>
  <si>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</si>
  <si>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</si>
  <si>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</si>
  <si>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</si>
  <si>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</si>
  <si>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</si>
  <si>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</si>
  <si>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</si>
  <si>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</si>
  <si>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</si>
  <si>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</si>
  <si>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</si>
  <si>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</si>
  <si>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</si>
  <si>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</si>
  <si>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</si>
  <si>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</si>
  <si>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</si>
  <si>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</si>
  <si>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</si>
  <si>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</si>
  <si>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</si>
  <si>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</si>
  <si>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</si>
  <si>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</si>
  <si>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</si>
  <si>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</si>
  <si>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</si>
  <si>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</si>
  <si>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</si>
  <si>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</si>
  <si>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</si>
  <si>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</si>
  <si>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</si>
  <si>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</si>
  <si>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</si>
  <si>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</si>
  <si>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</si>
  <si>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</si>
  <si>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</si>
  <si>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</si>
  <si>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</si>
  <si>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</si>
  <si>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</si>
  <si>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</si>
  <si>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</si>
  <si>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</si>
  <si>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</si>
  <si>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</si>
  <si>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</si>
  <si>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</si>
  <si>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</si>
  <si>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</si>
  <si>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</si>
  <si>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</si>
  <si>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</si>
  <si>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</si>
  <si>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</si>
  <si>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</si>
  <si>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</si>
  <si>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</si>
  <si>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</si>
  <si>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</si>
  <si>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</si>
  <si>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</si>
  <si>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</si>
  <si>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</si>
  <si>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</si>
  <si>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</si>
  <si>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</si>
  <si>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</si>
  <si>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</si>
  <si>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</si>
  <si>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</si>
  <si>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</si>
  <si>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</si>
  <si>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</si>
  <si>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</si>
  <si>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</si>
  <si>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</si>
  <si>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</si>
  <si>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</si>
  <si>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</si>
  <si>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</si>
  <si>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</si>
  <si>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</si>
  <si>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</si>
  <si>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</si>
  <si>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</si>
  <si>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</si>
  <si>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</si>
  <si>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</si>
  <si>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</si>
  <si>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</si>
  <si>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</si>
  <si>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</si>
  <si>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</si>
  <si>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</si>
  <si>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</si>
  <si>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</si>
  <si>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</si>
  <si>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</si>
  <si>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</si>
  <si>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</si>
  <si>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</si>
  <si>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</si>
  <si>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</si>
  <si>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</si>
  <si>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</si>
  <si>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</si>
  <si>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</si>
  <si>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</si>
  <si>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</si>
  <si>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</si>
  <si>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</si>
  <si>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</si>
  <si>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</si>
  <si>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</si>
  <si>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</si>
  <si>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</si>
  <si>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</si>
  <si>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</si>
  <si>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</si>
  <si>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</si>
  <si>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</si>
  <si>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</si>
  <si>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</si>
  <si>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</si>
  <si>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</si>
  <si>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</si>
  <si>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</si>
  <si>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</si>
  <si>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</si>
  <si>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</si>
  <si>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</si>
  <si>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</si>
  <si>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</si>
  <si>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</si>
  <si>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</si>
  <si>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</si>
  <si>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</si>
  <si>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</si>
  <si>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</si>
  <si>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</si>
  <si>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</si>
  <si>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</si>
  <si>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</si>
  <si>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</si>
  <si>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</si>
  <si>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</si>
  <si>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</si>
  <si>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</si>
  <si>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</si>
  <si>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</si>
  <si>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</si>
  <si>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</si>
  <si>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</si>
  <si>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</si>
  <si>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</si>
  <si>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</si>
  <si>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</si>
  <si>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</si>
  <si>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</si>
  <si>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</si>
  <si>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</si>
  <si>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</si>
  <si>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</si>
  <si>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</si>
  <si>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</si>
  <si>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</si>
  <si>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</si>
  <si>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</si>
  <si>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</si>
  <si>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</si>
  <si>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</si>
  <si>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</si>
  <si>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</si>
  <si>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</si>
  <si>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</si>
  <si>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</si>
  <si>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</si>
  <si>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</si>
  <si>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</si>
  <si>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</si>
  <si>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</si>
  <si>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</si>
  <si>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</si>
  <si>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</si>
  <si>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</si>
  <si>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</si>
  <si>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</si>
  <si>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</si>
  <si>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</si>
  <si>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</si>
  <si>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</si>
  <si>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</si>
  <si>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</si>
  <si>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</si>
  <si>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</si>
  <si>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</si>
  <si>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</si>
  <si>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</si>
  <si>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</si>
  <si>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</si>
  <si>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</si>
  <si>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</si>
  <si>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</si>
  <si>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</si>
  <si>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</si>
  <si>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</si>
  <si>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</si>
  <si>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</si>
  <si>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</si>
  <si>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</si>
  <si>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</si>
  <si>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</si>
  <si>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</si>
  <si>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</si>
  <si>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</si>
  <si>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</si>
  <si>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</si>
  <si>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</si>
  <si>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</si>
  <si>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</si>
  <si>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</si>
  <si>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</si>
  <si>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</si>
  <si>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</si>
  <si>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</si>
  <si>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</si>
  <si>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</si>
  <si>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</si>
  <si>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</si>
  <si>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</si>
  <si>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</si>
  <si>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</si>
  <si>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</si>
  <si>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</si>
  <si>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</si>
  <si>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</si>
  <si>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</si>
  <si>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</si>
  <si>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</si>
  <si>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</si>
  <si>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</si>
  <si>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</si>
  <si>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</si>
  <si>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</si>
  <si>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</si>
  <si>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</si>
  <si>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</si>
  <si>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</si>
  <si>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</si>
  <si>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</si>
  <si>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</si>
  <si>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</si>
  <si>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</si>
  <si>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</si>
  <si>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</si>
  <si>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</si>
  <si>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</si>
  <si>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</si>
  <si>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</si>
  <si>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</si>
  <si>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</si>
  <si>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</si>
  <si>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</si>
  <si>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</si>
  <si>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</si>
  <si>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</si>
  <si>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</si>
  <si>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</si>
  <si>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</si>
  <si>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</si>
  <si>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</si>
  <si>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</si>
  <si>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</si>
  <si>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</si>
  <si>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</si>
  <si>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</si>
  <si>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</si>
  <si>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</si>
  <si>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</si>
  <si>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</si>
  <si>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</si>
  <si>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</si>
  <si>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</si>
  <si>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</si>
  <si>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</si>
  <si>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</si>
  <si>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</si>
  <si>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</si>
  <si>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</si>
  <si>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</si>
  <si>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</si>
  <si>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</si>
  <si>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</si>
  <si>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</si>
  <si>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</si>
  <si>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</si>
  <si>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</si>
  <si>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</si>
  <si>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</si>
  <si>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</si>
  <si>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</si>
  <si>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</si>
  <si>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</si>
  <si>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</si>
  <si>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</si>
  <si>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</si>
  <si>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</si>
  <si>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</si>
  <si>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</si>
  <si>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</si>
  <si>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</si>
  <si>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</si>
  <si>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</si>
  <si>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</si>
  <si>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</si>
  <si>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</si>
  <si>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</si>
  <si>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</si>
  <si>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</si>
  <si>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</si>
  <si>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</si>
  <si>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</si>
  <si>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</si>
  <si>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</si>
  <si>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</si>
  <si>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</si>
  <si>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</si>
  <si>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</si>
  <si>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</si>
  <si>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</si>
  <si>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</si>
  <si>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</si>
  <si>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</si>
  <si>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</si>
  <si>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</si>
  <si>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</si>
  <si>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</si>
  <si>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</si>
  <si>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</si>
  <si>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</si>
  <si>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</si>
  <si>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</si>
  <si>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</si>
  <si>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</si>
  <si>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</si>
  <si>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</si>
  <si>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</si>
  <si>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</si>
  <si>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</si>
  <si>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</si>
  <si>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</si>
  <si>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</si>
  <si>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</si>
  <si>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</si>
  <si>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</si>
  <si>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</si>
  <si>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</si>
  <si>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</si>
  <si>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</si>
  <si>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</si>
  <si>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</si>
  <si>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</si>
  <si>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</si>
  <si>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</si>
  <si>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</si>
  <si>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</si>
  <si>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</si>
  <si>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</si>
  <si>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</si>
  <si>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</si>
  <si>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</si>
  <si>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</si>
  <si>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</si>
  <si>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</si>
  <si>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</si>
  <si>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</si>
  <si>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</si>
  <si>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</si>
  <si>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</si>
  <si>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</si>
  <si>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</si>
  <si>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</si>
  <si>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</si>
  <si>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</si>
  <si>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</si>
  <si>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</si>
  <si>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</si>
  <si>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</si>
  <si>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</si>
  <si>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</si>
  <si>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</si>
  <si>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</si>
  <si>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</si>
  <si>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</si>
  <si>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</si>
  <si>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</si>
  <si>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</si>
  <si>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</si>
  <si>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</si>
  <si>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</si>
  <si>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</si>
  <si>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</si>
  <si>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</si>
  <si>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</si>
  <si>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</si>
  <si>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</si>
  <si>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</si>
  <si>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</si>
  <si>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</si>
  <si>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</si>
  <si>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</si>
  <si>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</si>
  <si>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</si>
  <si>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</si>
  <si>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</si>
  <si>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</si>
  <si>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</si>
  <si>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</si>
  <si>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</si>
  <si>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</si>
  <si>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</si>
  <si>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</si>
  <si>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</si>
  <si>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</si>
  <si>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</si>
  <si>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</si>
  <si>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</si>
  <si>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</si>
  <si>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</si>
  <si>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</si>
  <si>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</si>
  <si>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</si>
  <si>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</si>
  <si>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</si>
  <si>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</si>
  <si>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</si>
  <si>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</si>
  <si>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</si>
  <si>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</si>
  <si>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</si>
  <si>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</si>
  <si>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</si>
  <si>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</si>
  <si>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</si>
  <si>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</si>
  <si>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</si>
  <si>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</si>
  <si>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</si>
  <si>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</si>
  <si>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</si>
  <si>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</si>
  <si>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</si>
  <si>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</si>
  <si>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</si>
  <si>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</si>
  <si>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</si>
  <si>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</si>
  <si>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</si>
  <si>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</si>
  <si>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</si>
  <si>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</si>
  <si>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</si>
  <si>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</si>
  <si>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</si>
  <si>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</si>
  <si>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</si>
  <si>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</si>
  <si>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</si>
  <si>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</si>
  <si>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</si>
  <si>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</si>
  <si>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</si>
  <si>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</si>
  <si>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</si>
  <si>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</si>
  <si>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</si>
  <si>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</si>
  <si>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</si>
  <si>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</si>
  <si>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</si>
  <si>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</si>
  <si>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</si>
  <si>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</si>
  <si>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</si>
  <si>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</si>
  <si>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</si>
  <si>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</si>
  <si>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</si>
  <si>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</si>
  <si>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</si>
  <si>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</si>
  <si>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</si>
  <si>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</si>
  <si>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</si>
  <si>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</si>
  <si>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</si>
  <si>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</si>
  <si>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</si>
  <si>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</si>
  <si>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</si>
  <si>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</si>
  <si>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</si>
  <si>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</si>
  <si>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</si>
  <si>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</si>
  <si>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</si>
  <si>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</si>
  <si>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</si>
  <si>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</si>
  <si>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</si>
  <si>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</si>
  <si>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</si>
  <si>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</si>
  <si>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</si>
  <si>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</si>
  <si>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</si>
  <si>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</si>
  <si>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</si>
  <si>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</si>
  <si>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</si>
  <si>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</si>
  <si>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</si>
  <si>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</si>
  <si>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</si>
  <si>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</si>
  <si>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</si>
  <si>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</si>
  <si>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</si>
  <si>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</si>
  <si>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</si>
  <si>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</si>
  <si>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</si>
  <si>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</si>
  <si>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</si>
  <si>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</si>
  <si>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</si>
  <si>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</si>
  <si>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</si>
  <si>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</si>
  <si>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</si>
  <si>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</si>
  <si>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</si>
  <si>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</si>
  <si>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</si>
  <si>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</si>
  <si>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</si>
  <si>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</si>
  <si>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</si>
  <si>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</si>
  <si>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</si>
  <si>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</si>
  <si>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</si>
  <si>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</si>
  <si>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</si>
  <si>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</si>
  <si>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</si>
  <si>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</si>
  <si>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</si>
  <si>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</si>
  <si>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</si>
  <si>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</si>
  <si>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</si>
  <si>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</si>
  <si>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</si>
  <si>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</si>
  <si>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</si>
  <si>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</si>
  <si>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</si>
  <si>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</si>
  <si>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</si>
  <si>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</si>
  <si>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</si>
  <si>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</si>
  <si>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</si>
  <si>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</si>
  <si>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</si>
  <si>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</si>
  <si>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</si>
  <si>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</si>
  <si>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</si>
  <si>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</si>
  <si>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</si>
  <si>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</si>
  <si>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</si>
  <si>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</si>
  <si>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</si>
  <si>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</si>
  <si>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</si>
  <si>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</si>
  <si>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</si>
  <si>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</si>
  <si>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</si>
  <si>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</si>
  <si>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</si>
  <si>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</si>
  <si>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</si>
  <si>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</si>
  <si>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</si>
  <si>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</si>
  <si>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</si>
  <si>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</si>
  <si>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</si>
  <si>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</si>
  <si>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</si>
  <si>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</si>
  <si>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</si>
  <si>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</si>
  <si>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</si>
  <si>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</si>
  <si>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</si>
  <si>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</si>
  <si>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</si>
  <si>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</si>
  <si>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</si>
  <si>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</si>
  <si>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</si>
  <si>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</si>
  <si>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</si>
  <si>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</si>
  <si>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</si>
  <si>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</si>
  <si>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</si>
  <si>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</si>
  <si>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</si>
  <si>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</si>
  <si>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</si>
  <si>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</si>
  <si>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</si>
  <si>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</si>
  <si>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</si>
  <si>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</si>
  <si>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</si>
  <si>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</si>
  <si>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</si>
  <si>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</si>
  <si>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</si>
  <si>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</si>
  <si>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</si>
  <si>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</si>
  <si>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</si>
  <si>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</si>
  <si>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</si>
  <si>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</si>
  <si>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</si>
  <si>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</si>
  <si>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</si>
  <si>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</si>
  <si>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</si>
  <si>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</si>
  <si>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</si>
  <si>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</si>
  <si>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</si>
  <si>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</si>
  <si>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</si>
  <si>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</si>
  <si>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</si>
  <si>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</si>
  <si>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</si>
  <si>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</si>
  <si>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</si>
  <si>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</si>
  <si>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</si>
  <si>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</si>
  <si>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</si>
  <si>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</si>
  <si>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</si>
  <si>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</si>
  <si>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</si>
  <si>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</si>
  <si>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</si>
  <si>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</si>
  <si>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</si>
  <si>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</si>
  <si>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</si>
  <si>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</si>
  <si>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</si>
  <si>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</si>
  <si>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</si>
  <si>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</si>
  <si>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</si>
  <si>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</si>
  <si>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</si>
  <si>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</si>
  <si>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</si>
  <si>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</si>
  <si>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</si>
  <si>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</si>
  <si>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</si>
  <si>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</si>
  <si>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</si>
  <si>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</si>
  <si>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</si>
  <si>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</si>
  <si>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</si>
  <si>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</si>
  <si>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</si>
  <si>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</si>
  <si>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</si>
  <si>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</si>
  <si>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</si>
  <si>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</si>
  <si>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</si>
  <si>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</si>
  <si>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</si>
  <si>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</si>
  <si>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</si>
  <si>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</si>
  <si>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</si>
  <si>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</si>
  <si>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</si>
  <si>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</si>
  <si>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</si>
  <si>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</si>
  <si>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</si>
  <si>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</si>
  <si>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</si>
  <si>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</si>
  <si>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</si>
  <si>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</si>
  <si>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</si>
  <si>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</si>
  <si>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</si>
  <si>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</si>
  <si>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</si>
  <si>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</si>
  <si>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</si>
  <si>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</si>
  <si>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</si>
  <si>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</si>
  <si>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</si>
  <si>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</si>
  <si>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</si>
  <si>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</si>
  <si>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</si>
  <si>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</si>
  <si>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</si>
  <si>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</si>
  <si>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</si>
  <si>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</si>
  <si>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</si>
  <si>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</si>
  <si>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</si>
  <si>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</si>
  <si>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</si>
  <si>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</si>
  <si>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</si>
  <si>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</si>
  <si>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</si>
  <si>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</si>
  <si>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</si>
  <si>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</si>
  <si>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</si>
  <si>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</si>
  <si>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</si>
  <si>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</si>
  <si>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</si>
  <si>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</si>
  <si>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</si>
  <si>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</si>
  <si>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</si>
  <si>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</si>
  <si>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</si>
  <si>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</si>
  <si>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</si>
  <si>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</si>
  <si>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</si>
  <si>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</si>
  <si>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</si>
  <si>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</si>
  <si>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</si>
  <si>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</si>
  <si>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</si>
  <si>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</si>
  <si>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</si>
  <si>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</si>
  <si>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</si>
  <si>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</si>
  <si>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</si>
  <si>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</si>
  <si>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</si>
  <si>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</si>
  <si>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</si>
  <si>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</si>
  <si>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</si>
  <si>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</si>
  <si>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</si>
  <si>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</si>
  <si>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</si>
  <si>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</si>
  <si>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</si>
  <si>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</si>
  <si>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</si>
  <si>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</si>
  <si>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</si>
  <si>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</si>
  <si>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</si>
  <si>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</si>
  <si>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</si>
  <si>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</si>
  <si>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</si>
  <si>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</si>
  <si>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</si>
  <si>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</si>
  <si>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</si>
  <si>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</si>
  <si>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</si>
  <si>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</si>
  <si>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</si>
  <si>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</si>
  <si>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</si>
  <si>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</si>
  <si>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</si>
  <si>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</si>
  <si>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</si>
  <si>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</si>
  <si>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</si>
  <si>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</si>
  <si>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</si>
  <si>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</si>
  <si>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</si>
  <si>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</si>
  <si>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</si>
  <si>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</si>
  <si>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</si>
  <si>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</si>
  <si>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</si>
  <si>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</si>
  <si>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</si>
  <si>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</si>
  <si>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</si>
  <si>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</si>
  <si>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</si>
  <si>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</si>
  <si>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</si>
  <si>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</si>
  <si>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</si>
  <si>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</si>
  <si>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</si>
  <si>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</si>
  <si>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</si>
  <si>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</si>
  <si>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</si>
  <si>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</si>
  <si>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</si>
  <si>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</si>
  <si>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</si>
  <si>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</si>
  <si>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</si>
  <si>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</si>
  <si>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</si>
  <si>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</si>
  <si>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</si>
  <si>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</si>
  <si>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</si>
  <si>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</si>
  <si>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</si>
  <si>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</si>
  <si>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</si>
  <si>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</si>
  <si>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</si>
  <si>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</si>
  <si>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</si>
  <si>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</si>
  <si>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</si>
  <si>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</si>
  <si>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</si>
  <si>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</si>
  <si>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</si>
  <si>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</si>
  <si>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</si>
  <si>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</si>
  <si>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</si>
  <si>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</si>
  <si>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</si>
  <si>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</si>
  <si>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</si>
  <si>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</si>
  <si>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</si>
  <si>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</si>
  <si>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</si>
  <si>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</si>
  <si>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</si>
  <si>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</si>
  <si>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</si>
  <si>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</si>
  <si>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</si>
  <si>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</si>
  <si>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</si>
  <si>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</si>
  <si>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</si>
  <si>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</si>
  <si>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</si>
  <si>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</si>
  <si>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</si>
  <si>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</si>
  <si>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</si>
  <si>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</si>
  <si>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</si>
  <si>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</si>
  <si>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</si>
  <si>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</si>
  <si>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</si>
  <si>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</si>
  <si>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</si>
  <si>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</si>
  <si>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</si>
  <si>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</si>
  <si>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</si>
  <si>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</si>
  <si>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</si>
  <si>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</si>
  <si>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</si>
  <si>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</si>
  <si>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</si>
  <si>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</si>
  <si>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</si>
  <si>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</si>
  <si>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</si>
  <si>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</si>
  <si>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</si>
  <si>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</si>
  <si>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</si>
  <si>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</si>
  <si>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</si>
  <si>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</si>
  <si>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</si>
  <si>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</si>
  <si>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</si>
  <si>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</si>
  <si>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</si>
  <si>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</si>
  <si>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</si>
  <si>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</si>
  <si>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</si>
  <si>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</si>
  <si>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</si>
  <si>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</si>
  <si>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</si>
  <si>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</si>
  <si>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</si>
  <si>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</si>
  <si>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</si>
  <si>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</si>
  <si>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</si>
  <si>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</si>
  <si>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</si>
  <si>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</si>
  <si>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</si>
  <si>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</si>
  <si>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</si>
  <si>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</si>
  <si>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</si>
  <si>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</si>
  <si>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</si>
  <si>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</si>
  <si>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</si>
  <si>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</si>
  <si>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</si>
  <si>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</si>
  <si>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</si>
  <si>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</si>
  <si>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</si>
  <si>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</si>
  <si>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</si>
  <si>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</si>
  <si>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</si>
  <si>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</si>
  <si>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</si>
  <si>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</si>
  <si>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</si>
  <si>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</si>
  <si>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</si>
  <si>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</si>
  <si>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</si>
  <si>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</si>
  <si>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</si>
  <si>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</si>
  <si>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</si>
  <si>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</si>
  <si>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</si>
  <si>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</si>
  <si>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</si>
  <si>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</si>
  <si>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</si>
  <si>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</si>
  <si>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</si>
  <si>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</si>
  <si>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</si>
  <si>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</si>
  <si>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</si>
  <si>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</si>
  <si>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</si>
  <si>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</si>
  <si>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</si>
  <si>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</si>
  <si>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</si>
  <si>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</si>
  <si>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</si>
  <si>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</si>
  <si>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</si>
  <si>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</si>
  <si>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</si>
  <si>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</si>
  <si>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</si>
  <si>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</si>
  <si>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</si>
  <si>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</si>
  <si>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</si>
  <si>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</si>
  <si>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</si>
  <si>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</si>
  <si>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</si>
  <si>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</si>
  <si>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</si>
  <si>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</si>
  <si>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</si>
  <si>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</si>
  <si>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</si>
  <si>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</si>
  <si>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</si>
  <si>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</si>
  <si>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</si>
  <si>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</si>
  <si>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</si>
  <si>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</si>
  <si>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</si>
  <si>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</si>
  <si>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</si>
  <si>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</si>
  <si>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</si>
  <si>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</si>
  <si>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</si>
  <si>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</si>
  <si>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</si>
  <si>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</si>
  <si>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</si>
  <si>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</si>
  <si>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</si>
  <si>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</si>
  <si>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</si>
  <si>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</si>
  <si>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</si>
  <si>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</si>
  <si>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</si>
  <si>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</si>
  <si>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</si>
  <si>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</si>
  <si>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</si>
  <si>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</si>
  <si>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</si>
  <si>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</si>
  <si>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</si>
  <si>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</si>
  <si>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</si>
  <si>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</si>
  <si>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</si>
  <si>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</si>
  <si>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</si>
  <si>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</si>
  <si>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</si>
  <si>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</si>
  <si>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</si>
  <si>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</si>
  <si>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</si>
  <si>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</si>
  <si>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</si>
  <si>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</si>
  <si>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</si>
  <si>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</si>
  <si>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</si>
  <si>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</si>
  <si>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</si>
  <si>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</si>
  <si>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</si>
  <si>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</si>
  <si>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</si>
  <si>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</si>
  <si>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</si>
  <si>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</si>
  <si>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</si>
  <si>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</si>
  <si>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</si>
  <si>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</si>
  <si>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</si>
  <si>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</si>
  <si>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</si>
  <si>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</si>
  <si>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</si>
  <si>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</si>
  <si>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</si>
  <si>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</si>
  <si>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</si>
  <si>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</si>
  <si>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</si>
  <si>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</si>
  <si>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</si>
  <si>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</si>
  <si>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</si>
  <si>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</si>
  <si>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</si>
  <si>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</si>
  <si>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</si>
  <si>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</si>
  <si>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</si>
  <si>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</si>
  <si>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</si>
  <si>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</si>
  <si>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</si>
  <si>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</si>
  <si>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</si>
  <si>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</si>
  <si>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</si>
  <si>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</si>
  <si>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</si>
  <si>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</si>
  <si>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</si>
  <si>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</si>
  <si>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</si>
  <si>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</si>
  <si>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</si>
  <si>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</si>
  <si>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</si>
  <si>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</si>
  <si>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</si>
  <si>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</si>
  <si>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</si>
  <si>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</si>
  <si>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</si>
  <si>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</si>
  <si>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</si>
  <si>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</si>
  <si>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</si>
  <si>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</si>
  <si>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</si>
  <si>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</si>
  <si>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</si>
  <si>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</si>
  <si>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</si>
  <si>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</si>
  <si>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</si>
  <si>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</si>
  <si>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</si>
  <si>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</si>
  <si>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</si>
  <si>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</si>
  <si>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</si>
  <si>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</si>
  <si>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</si>
  <si>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</si>
  <si>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</si>
  <si>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</si>
  <si>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</si>
  <si>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</si>
  <si>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</si>
  <si>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</si>
  <si>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</si>
  <si>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</si>
  <si>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</si>
  <si>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</si>
  <si>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</si>
  <si>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</si>
  <si>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</si>
  <si>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</si>
  <si>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</si>
  <si>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</si>
  <si>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</si>
  <si>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</si>
  <si>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</si>
  <si>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</si>
  <si>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</si>
  <si>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</si>
  <si>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</si>
  <si>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</si>
  <si>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</si>
  <si>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</si>
  <si>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</si>
  <si>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</si>
  <si>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</si>
  <si>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</si>
  <si>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</si>
  <si>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</si>
  <si>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</si>
  <si>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</si>
  <si>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</si>
  <si>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</si>
  <si>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</si>
  <si>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</si>
  <si>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</si>
  <si>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</si>
  <si>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</si>
  <si>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</si>
  <si>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</si>
  <si>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</si>
  <si>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</si>
  <si>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</si>
  <si>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</si>
  <si>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</si>
  <si>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</si>
  <si>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</si>
  <si>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</si>
  <si>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</si>
  <si>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</si>
  <si>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</si>
  <si>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</si>
  <si>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</si>
  <si>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</si>
  <si>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</si>
  <si>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</si>
  <si>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</si>
  <si>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</si>
  <si>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</si>
  <si>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</si>
  <si>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</si>
  <si>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</si>
  <si>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</si>
  <si>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</si>
  <si>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</si>
  <si>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</si>
  <si>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</si>
  <si>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</si>
  <si>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</si>
  <si>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</si>
  <si>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</si>
  <si>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</si>
  <si>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</si>
  <si>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</si>
  <si>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</si>
  <si>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</si>
  <si>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</si>
  <si>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</si>
  <si>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</si>
  <si>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</si>
  <si>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</si>
  <si>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</si>
  <si>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</si>
  <si>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</si>
  <si>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</si>
  <si>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</si>
  <si>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</si>
  <si>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</si>
  <si>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</si>
  <si>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</si>
  <si>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</si>
  <si>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</si>
  <si>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</si>
  <si>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</si>
  <si>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</si>
  <si>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</si>
  <si>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</si>
  <si>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</si>
  <si>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</si>
  <si>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</si>
  <si>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</si>
  <si>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</si>
  <si>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</si>
  <si>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</si>
  <si>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</si>
  <si>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</si>
  <si>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</si>
  <si>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</si>
  <si>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</si>
  <si>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</si>
  <si>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</si>
  <si>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</si>
  <si>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</si>
  <si>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</si>
  <si>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</si>
  <si>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</si>
  <si>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</si>
  <si>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</si>
  <si>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</si>
  <si>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</si>
  <si>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</si>
  <si>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</si>
  <si>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</si>
  <si>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</si>
  <si>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</si>
  <si>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</si>
  <si>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</si>
  <si>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</si>
  <si>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</si>
  <si>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</si>
  <si>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</si>
  <si>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</si>
  <si>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</si>
  <si>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</si>
  <si>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</si>
  <si>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</si>
  <si>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</si>
  <si>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</si>
  <si>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</si>
  <si>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</si>
  <si>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</si>
  <si>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</si>
  <si>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</si>
  <si>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</si>
  <si>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</si>
  <si>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</si>
  <si>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</si>
  <si>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</si>
  <si>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</si>
  <si>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</si>
  <si>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</si>
  <si>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</si>
  <si>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</si>
  <si>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</si>
  <si>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</si>
  <si>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</si>
  <si>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</si>
  <si>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</si>
  <si>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</si>
  <si>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</si>
  <si>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</si>
  <si>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</si>
  <si>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</si>
  <si>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</si>
  <si>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</si>
  <si>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</si>
  <si>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</si>
  <si>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</si>
  <si>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</si>
  <si>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</si>
  <si>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</si>
  <si>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</si>
  <si>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</si>
  <si>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</si>
  <si>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</si>
  <si>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</si>
  <si>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</si>
  <si>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</si>
  <si>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</si>
  <si>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</si>
  <si>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</si>
  <si>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</si>
  <si>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</si>
  <si>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</si>
  <si>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</si>
  <si>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</si>
  <si>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</si>
  <si>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</si>
  <si>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</si>
  <si>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</si>
  <si>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</si>
  <si>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</si>
  <si>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</si>
  <si>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</si>
  <si>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</si>
  <si>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</si>
  <si>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</si>
  <si>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</si>
  <si>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</si>
  <si>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</si>
  <si>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</si>
  <si>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</si>
  <si>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</si>
  <si>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</si>
  <si>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</si>
  <si>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</si>
  <si>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</si>
  <si>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</si>
  <si>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</si>
  <si>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</si>
  <si>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</si>
  <si>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</si>
  <si>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</si>
  <si>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</si>
  <si>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</si>
  <si>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</si>
  <si>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</si>
  <si>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</si>
  <si>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</si>
  <si>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</si>
  <si>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</si>
  <si>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</si>
  <si>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</si>
  <si>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</si>
  <si>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</si>
  <si>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</si>
  <si>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</si>
  <si>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</si>
  <si>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</si>
  <si>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</si>
  <si>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</si>
  <si>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</si>
  <si>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</si>
  <si>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</si>
  <si>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</si>
  <si>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</si>
  <si>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</si>
  <si>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</si>
  <si>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</si>
  <si>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</si>
  <si>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</si>
  <si>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</si>
  <si>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</si>
  <si>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</si>
  <si>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</si>
  <si>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</si>
  <si>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</si>
  <si>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</si>
  <si>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</si>
  <si>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</si>
  <si>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</si>
  <si>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</si>
  <si>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</si>
  <si>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</si>
  <si>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</si>
  <si>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</si>
  <si>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</si>
  <si>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</si>
  <si>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</si>
  <si>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</si>
  <si>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</si>
  <si>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</si>
  <si>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</si>
  <si>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</si>
  <si>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</si>
  <si>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</si>
  <si>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</si>
  <si>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</si>
  <si>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</si>
  <si>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</si>
  <si>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</si>
  <si>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</si>
  <si>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</si>
  <si>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</si>
  <si>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</si>
  <si>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</si>
  <si>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</si>
  <si>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</si>
  <si>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</si>
  <si>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</si>
  <si>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</si>
  <si>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</si>
  <si>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</si>
  <si>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</si>
  <si>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</si>
  <si>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</si>
  <si>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</si>
  <si>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</si>
  <si>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</si>
  <si>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</si>
  <si>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</si>
  <si>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</si>
  <si>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</si>
  <si>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</si>
  <si>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</si>
  <si>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</si>
  <si>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</si>
  <si>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</si>
  <si>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</si>
  <si>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</si>
  <si>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</si>
  <si>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</si>
  <si>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</si>
  <si>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</si>
  <si>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</si>
  <si>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</si>
  <si>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</si>
  <si>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</si>
  <si>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</si>
  <si>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</si>
  <si>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</si>
  <si>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</si>
  <si>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</si>
  <si>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</si>
  <si>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</si>
  <si>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</si>
  <si>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</si>
  <si>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</si>
  <si>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</si>
  <si>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</si>
  <si>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</si>
  <si>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</si>
  <si>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</si>
  <si>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</si>
  <si>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</si>
  <si>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</si>
  <si>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</si>
  <si>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</si>
  <si>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</si>
  <si>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</si>
  <si>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</si>
  <si>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</si>
  <si>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</si>
  <si>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</si>
  <si>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</si>
  <si>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</si>
  <si>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</si>
  <si>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</si>
  <si>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</si>
  <si>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</si>
  <si>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</si>
  <si>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</si>
  <si>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</si>
  <si>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</si>
  <si>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</si>
  <si>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</si>
  <si>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</si>
  <si>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</si>
  <si>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</si>
  <si>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</si>
  <si>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</si>
  <si>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</si>
  <si>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</si>
  <si>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</si>
  <si>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</si>
  <si>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</si>
  <si>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</si>
  <si>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</si>
  <si>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</si>
  <si>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</si>
  <si>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</si>
  <si>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</si>
  <si>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</si>
  <si>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</si>
  <si>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</si>
  <si>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</si>
  <si>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</si>
  <si>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</si>
  <si>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</si>
  <si>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</si>
  <si>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</si>
  <si>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</si>
  <si>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</si>
  <si>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</si>
  <si>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</si>
  <si>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</si>
  <si>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</si>
  <si>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</si>
  <si>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</si>
  <si>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</si>
  <si>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</si>
  <si>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</si>
  <si>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</si>
  <si>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</si>
  <si>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</si>
  <si>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</si>
  <si>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</si>
  <si>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</si>
  <si>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</si>
  <si>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</si>
  <si>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</si>
  <si>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</si>
  <si>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</si>
  <si>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</si>
  <si>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</si>
  <si>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</si>
  <si>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</si>
  <si>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</si>
  <si>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</si>
  <si>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</si>
  <si>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</si>
  <si>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</si>
  <si>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</si>
  <si>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</si>
  <si>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</si>
  <si>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</si>
  <si>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</si>
  <si>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</si>
  <si>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</si>
  <si>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</si>
  <si>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</si>
  <si>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</si>
  <si>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</si>
  <si>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</si>
  <si>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</si>
  <si>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</si>
  <si>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</si>
  <si>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</si>
  <si>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</si>
  <si>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</si>
  <si>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</si>
  <si>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</si>
  <si>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</si>
  <si>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</si>
  <si>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</si>
  <si>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</si>
  <si>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</si>
  <si>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</si>
  <si>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</si>
  <si>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</si>
  <si>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</si>
  <si>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</si>
  <si>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</si>
  <si>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</si>
  <si>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</si>
  <si>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</si>
  <si>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</si>
  <si>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</si>
  <si>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</si>
  <si>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</si>
  <si>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</si>
  <si>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</si>
  <si>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</si>
  <si>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</si>
  <si>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</si>
  <si>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</si>
  <si>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</si>
  <si>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</si>
  <si>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</si>
  <si>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</si>
  <si>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</si>
  <si>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</si>
  <si>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</si>
  <si>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</si>
  <si>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</si>
  <si>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</si>
  <si>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</si>
  <si>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</si>
  <si>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</si>
  <si>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</si>
  <si>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</si>
  <si>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</si>
  <si>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</si>
  <si>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</si>
  <si>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</si>
  <si>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</si>
  <si>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</si>
  <si>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</si>
  <si>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</si>
  <si>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</si>
  <si>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</si>
  <si>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</si>
  <si>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</si>
  <si>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</si>
  <si>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</si>
  <si>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</si>
  <si>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</si>
  <si>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</si>
  <si>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</si>
  <si>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</si>
  <si>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</si>
  <si>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</si>
  <si>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</si>
  <si>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</si>
  <si>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</si>
  <si>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</si>
  <si>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</si>
  <si>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</si>
  <si>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</si>
  <si>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</si>
  <si>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</si>
  <si>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</si>
  <si>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</si>
  <si>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</si>
  <si>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</si>
  <si>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</si>
  <si>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</si>
  <si>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</si>
  <si>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</si>
  <si>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</si>
  <si>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</si>
  <si>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</si>
  <si>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</si>
  <si>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</si>
  <si>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</si>
  <si>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</si>
  <si>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</si>
  <si>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</si>
  <si>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</si>
  <si>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</si>
  <si>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</si>
  <si>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</si>
  <si>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</si>
  <si>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</si>
  <si>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</si>
  <si>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</si>
  <si>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</si>
  <si>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</si>
  <si>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</si>
  <si>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</si>
  <si>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</si>
  <si>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</si>
  <si>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</si>
  <si>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</si>
  <si>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</si>
  <si>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</si>
  <si>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</si>
  <si>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</si>
  <si>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</si>
  <si>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</si>
  <si>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</si>
  <si>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</si>
  <si>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</si>
  <si>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</si>
  <si>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</si>
  <si>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</si>
  <si>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</si>
  <si>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</si>
  <si>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</si>
  <si>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</si>
  <si>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</si>
  <si>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</si>
  <si>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</si>
  <si>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</si>
  <si>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</si>
  <si>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</si>
  <si>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</si>
  <si>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</si>
  <si>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</si>
  <si>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</si>
  <si>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</si>
  <si>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</si>
  <si>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</si>
  <si>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</si>
  <si>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</si>
  <si>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</si>
  <si>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</si>
  <si>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</si>
  <si>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</si>
  <si>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</si>
  <si>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</si>
  <si>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</si>
  <si>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</si>
  <si>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</si>
  <si>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</si>
  <si>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</si>
  <si>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</si>
  <si>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</si>
  <si>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</si>
  <si>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</si>
  <si>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</si>
  <si>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</si>
  <si>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</si>
  <si>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</si>
  <si>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</si>
  <si>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</si>
  <si>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</si>
  <si>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</si>
  <si>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</si>
  <si>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</si>
  <si>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</si>
  <si>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</si>
  <si>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</si>
  <si>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</si>
  <si>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</si>
  <si>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</si>
  <si>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</si>
  <si>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</si>
  <si>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</si>
  <si>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</si>
  <si>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</si>
  <si>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</si>
  <si>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</si>
  <si>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</si>
  <si>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</si>
  <si>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</si>
  <si>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</si>
  <si>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</si>
  <si>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</si>
  <si>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</si>
  <si>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</si>
  <si>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</si>
  <si>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</si>
  <si>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</si>
  <si>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</si>
  <si>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</si>
  <si>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</si>
  <si>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</si>
  <si>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</si>
  <si>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</si>
  <si>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</si>
  <si>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</si>
  <si>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</si>
  <si>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</si>
  <si>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</si>
  <si>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</si>
  <si>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</si>
  <si>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</si>
  <si>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</si>
  <si>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</si>
  <si>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</si>
  <si>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</si>
  <si>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</si>
  <si>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</si>
  <si>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</si>
  <si>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</si>
  <si>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</si>
  <si>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</si>
  <si>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</si>
  <si>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</si>
  <si>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</si>
  <si>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</si>
  <si>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</si>
  <si>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</si>
  <si>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</si>
  <si>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</si>
  <si>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</si>
  <si>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</si>
  <si>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</si>
  <si>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</si>
  <si>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</si>
  <si>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</si>
  <si>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</si>
  <si>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</si>
  <si>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</si>
  <si>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</si>
  <si>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</si>
  <si>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</si>
  <si>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</si>
  <si>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</si>
  <si>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</si>
  <si>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</si>
  <si>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</si>
  <si>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</si>
  <si>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</si>
  <si>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</si>
  <si>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</si>
  <si>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</si>
  <si>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</si>
  <si>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</si>
  <si>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</si>
  <si>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</si>
  <si>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</si>
  <si>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</si>
  <si>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</si>
  <si>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</si>
  <si>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</si>
  <si>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</si>
  <si>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</si>
  <si>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</si>
  <si>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</si>
  <si>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</si>
  <si>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</si>
  <si>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</si>
  <si>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</si>
  <si>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</si>
  <si>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</si>
  <si>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</si>
  <si>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</si>
  <si>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</si>
  <si>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</si>
  <si>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</si>
  <si>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</si>
  <si>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</si>
  <si>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</si>
  <si>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</si>
  <si>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</si>
  <si>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</si>
  <si>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</si>
  <si>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</si>
  <si>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</si>
  <si>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</si>
  <si>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</si>
  <si>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</si>
  <si>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</si>
  <si>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</si>
  <si>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</si>
  <si>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</si>
  <si>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</si>
  <si>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</si>
  <si>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</si>
  <si>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</si>
  <si>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</si>
  <si>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</si>
  <si>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</si>
  <si>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</si>
  <si>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</si>
  <si>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</si>
  <si>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</si>
  <si>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</si>
  <si>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</si>
  <si>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</si>
  <si>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</si>
  <si>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</si>
  <si>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</si>
  <si>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</si>
  <si>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</si>
  <si>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</si>
  <si>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</si>
  <si>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</si>
  <si>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</si>
  <si>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</si>
  <si>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</si>
  <si>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</si>
  <si>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</si>
  <si>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</si>
  <si>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</si>
  <si>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</si>
  <si>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</si>
  <si>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</si>
  <si>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</si>
  <si>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</si>
  <si>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</si>
  <si>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</si>
  <si>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</si>
  <si>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</si>
  <si>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</si>
  <si>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</si>
  <si>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</si>
  <si>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</si>
  <si>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</si>
  <si>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</si>
  <si>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</si>
  <si>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</si>
  <si>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</si>
  <si>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</si>
  <si>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</si>
  <si>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</si>
  <si>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</si>
  <si>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</si>
  <si>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</si>
  <si>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</si>
  <si>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</si>
  <si>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</si>
  <si>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</si>
  <si>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</si>
  <si>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</si>
  <si>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</si>
  <si>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</si>
  <si>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</si>
  <si>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</si>
  <si>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</si>
  <si>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</si>
  <si>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</si>
  <si>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</si>
  <si>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</si>
  <si>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</si>
  <si>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</si>
  <si>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</si>
  <si>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</si>
  <si>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</si>
  <si>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</si>
  <si>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</si>
  <si>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</si>
  <si>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</si>
  <si>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</si>
  <si>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</si>
  <si>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</si>
  <si>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</si>
  <si>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</si>
  <si>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</si>
  <si>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</si>
  <si>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</si>
  <si>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</si>
  <si>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</si>
  <si>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</si>
  <si>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</si>
  <si>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</si>
  <si>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</si>
  <si>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</si>
  <si>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</si>
  <si>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</si>
  <si>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</si>
  <si>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</si>
  <si>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</si>
  <si>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</si>
  <si>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</si>
  <si>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</si>
  <si>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</si>
  <si>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</si>
  <si>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</si>
  <si>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</si>
  <si>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</si>
  <si>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</si>
  <si>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</si>
  <si>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</si>
  <si>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</si>
  <si>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</si>
  <si>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</si>
  <si>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</si>
  <si>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</si>
  <si>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</si>
  <si>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</si>
  <si>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</si>
  <si>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</si>
  <si>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</si>
  <si>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</si>
  <si>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</si>
  <si>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</si>
  <si>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</si>
  <si>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</si>
  <si>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</si>
  <si>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</si>
  <si>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</si>
  <si>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</si>
  <si>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</si>
  <si>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</si>
  <si>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</si>
  <si>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</si>
  <si>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</si>
  <si>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</si>
  <si>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</si>
  <si>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</si>
  <si>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</si>
  <si>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</si>
  <si>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</si>
  <si>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</si>
  <si>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</si>
  <si>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</si>
  <si>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</si>
  <si>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</si>
  <si>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</si>
  <si>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</si>
  <si>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</si>
  <si>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</si>
  <si>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</si>
  <si>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</si>
  <si>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</si>
  <si>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</si>
  <si>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</si>
  <si>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</si>
  <si>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</si>
  <si>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</si>
  <si>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</si>
  <si>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</si>
  <si>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</si>
  <si>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</si>
  <si>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</si>
  <si>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</si>
  <si>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</si>
  <si>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</si>
  <si>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</si>
  <si>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</si>
  <si>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</si>
  <si>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</si>
  <si>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</si>
  <si>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</si>
  <si>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</si>
  <si>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</si>
  <si>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</si>
  <si>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</si>
  <si>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</si>
  <si>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</si>
  <si>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</si>
  <si>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</si>
  <si>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</si>
  <si>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</si>
  <si>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</si>
  <si>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</si>
  <si>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</si>
  <si>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</si>
  <si>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</si>
  <si>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</si>
  <si>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</si>
  <si>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</si>
  <si>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</si>
  <si>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</si>
  <si>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</si>
  <si>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</si>
  <si>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</si>
  <si>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</si>
  <si>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</si>
  <si>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</si>
  <si>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</si>
  <si>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</si>
  <si>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</si>
  <si>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</si>
  <si>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</si>
  <si>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</si>
  <si>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</si>
  <si>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</si>
  <si>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</si>
  <si>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</si>
  <si>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</si>
  <si>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</si>
  <si>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</si>
  <si>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</si>
  <si>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</si>
  <si>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</si>
  <si>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</si>
  <si>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</si>
  <si>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</si>
  <si>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</si>
  <si>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</si>
  <si>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</si>
  <si>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</si>
  <si>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</si>
  <si>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</si>
  <si>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</si>
  <si>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</si>
  <si>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</si>
  <si>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</si>
  <si>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</si>
  <si>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</si>
  <si>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</si>
  <si>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</si>
  <si>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</si>
  <si>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</si>
  <si>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</si>
  <si>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</si>
  <si>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</si>
  <si>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</si>
  <si>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</si>
  <si>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</si>
  <si>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</si>
  <si>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</si>
  <si>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</si>
  <si>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</si>
  <si>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</si>
  <si>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</si>
  <si>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</si>
  <si>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</si>
  <si>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</si>
  <si>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</si>
  <si>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</si>
  <si>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</si>
  <si>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</si>
  <si>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</si>
  <si>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</si>
  <si>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</si>
  <si>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</si>
  <si>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</si>
  <si>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</si>
  <si>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</si>
  <si>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</si>
  <si>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</si>
  <si>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</si>
  <si>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</si>
  <si>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</si>
  <si>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</si>
  <si>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</si>
  <si>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</si>
  <si>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</si>
  <si>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</si>
  <si>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</si>
  <si>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</si>
  <si>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</si>
  <si>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</si>
  <si>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</si>
  <si>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</si>
  <si>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</si>
  <si>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</si>
  <si>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</si>
  <si>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</si>
  <si>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</si>
  <si>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</si>
  <si>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</si>
  <si>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</si>
  <si>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</si>
  <si>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</si>
  <si>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</si>
  <si>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</si>
  <si>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</si>
  <si>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</si>
  <si>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</si>
  <si>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</si>
  <si>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</si>
  <si>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</si>
  <si>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</si>
  <si>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</si>
  <si>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</si>
  <si>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</si>
  <si>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</si>
  <si>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</si>
  <si>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</si>
  <si>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</si>
  <si>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</si>
  <si>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</si>
  <si>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</si>
  <si>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</si>
  <si>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</si>
  <si>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</si>
  <si>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</si>
  <si>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</si>
  <si>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</si>
  <si>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</si>
  <si>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</si>
  <si>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</si>
  <si>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</si>
  <si>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</si>
  <si>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</si>
  <si>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</si>
  <si>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</si>
  <si>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</si>
  <si>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</si>
  <si>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</si>
  <si>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</si>
  <si>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</si>
  <si>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</si>
  <si>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</si>
  <si>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</si>
  <si>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</si>
  <si>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</si>
  <si>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</si>
  <si>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</si>
  <si>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</si>
  <si>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</si>
  <si>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</si>
  <si>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</si>
  <si>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</si>
  <si>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</si>
  <si>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</si>
  <si>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</si>
  <si>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</si>
  <si>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</si>
  <si>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</si>
  <si>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</si>
  <si>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</si>
  <si>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</si>
  <si>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</si>
  <si>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</si>
  <si>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</si>
  <si>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</si>
  <si>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</si>
  <si>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</si>
  <si>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</si>
  <si>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</si>
  <si>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</si>
  <si>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</si>
  <si>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</si>
  <si>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</si>
  <si>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</si>
  <si>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</si>
  <si>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</si>
  <si>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</si>
  <si>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</si>
  <si>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</si>
  <si>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</si>
  <si>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</si>
  <si>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</si>
  <si>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</si>
  <si>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</si>
  <si>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</si>
  <si>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</si>
  <si>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</si>
  <si>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</si>
  <si>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</si>
  <si>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</si>
  <si>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</si>
  <si>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</si>
  <si>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</si>
  <si>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</si>
  <si>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</si>
  <si>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</si>
  <si>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</si>
  <si>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</si>
  <si>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</si>
  <si>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</si>
  <si>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</si>
  <si>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</si>
  <si>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</si>
  <si>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</si>
  <si>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</si>
  <si>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</si>
  <si>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</si>
  <si>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</si>
  <si>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</si>
  <si>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</si>
  <si>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</si>
  <si>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</si>
  <si>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</si>
  <si>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</si>
  <si>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</si>
  <si>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</si>
  <si>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</si>
  <si>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</si>
  <si>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</si>
  <si>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</si>
  <si>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</si>
  <si>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</si>
  <si>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</si>
  <si>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</si>
  <si>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</si>
  <si>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</si>
  <si>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</si>
  <si>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</si>
  <si>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</si>
  <si>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</si>
  <si>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</si>
  <si>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</si>
  <si>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</si>
  <si>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</si>
  <si>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</si>
  <si>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</si>
  <si>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</si>
  <si>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</si>
  <si>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</si>
  <si>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</si>
  <si>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</si>
  <si>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</si>
  <si>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</si>
  <si>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</si>
  <si>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</si>
  <si>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</si>
  <si>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</si>
  <si>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</si>
  <si>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</si>
  <si>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</si>
  <si>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</si>
  <si>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</si>
  <si>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</si>
  <si>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</si>
  <si>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</si>
  <si>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</si>
  <si>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</si>
  <si>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</si>
  <si>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</si>
  <si>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</si>
  <si>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</si>
  <si>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</si>
  <si>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</si>
  <si>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</si>
  <si>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</si>
  <si>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</si>
  <si>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</si>
  <si>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</si>
  <si>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</si>
  <si>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</si>
  <si>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</si>
  <si>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</si>
  <si>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</si>
  <si>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</si>
  <si>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</si>
  <si>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</si>
  <si>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</si>
  <si>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</si>
  <si>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</si>
  <si>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</si>
  <si>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</si>
  <si>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</si>
  <si>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</si>
  <si>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</si>
  <si>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</si>
  <si>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</si>
  <si>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</si>
  <si>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</si>
  <si>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</si>
  <si>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</si>
  <si>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</si>
  <si>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</si>
  <si>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</si>
  <si>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</si>
  <si>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</si>
  <si>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</si>
  <si>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</si>
  <si>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</si>
  <si>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</si>
  <si>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</si>
  <si>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</si>
  <si>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</si>
  <si>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</si>
  <si>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</si>
  <si>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</si>
  <si>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</si>
  <si>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</si>
  <si>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</si>
  <si>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</si>
  <si>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</si>
  <si>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</si>
  <si>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</si>
  <si>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</si>
  <si>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</si>
  <si>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</si>
  <si>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</si>
  <si>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</si>
  <si>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</si>
  <si>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</si>
  <si>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</si>
  <si>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</si>
  <si>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</si>
  <si>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</si>
  <si>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</si>
  <si>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</si>
  <si>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</si>
  <si>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</si>
  <si>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</si>
  <si>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</si>
  <si>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</si>
  <si>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</si>
  <si>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</si>
  <si>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</si>
  <si>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</si>
  <si>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</si>
  <si>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</si>
  <si>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</si>
  <si>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</si>
  <si>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</si>
  <si>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</si>
  <si>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</si>
  <si>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</si>
  <si>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</si>
  <si>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</si>
  <si>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</si>
  <si>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</si>
  <si>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</si>
  <si>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</si>
  <si>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</si>
  <si>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</si>
  <si>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</si>
  <si>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</si>
  <si>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</si>
  <si>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</si>
  <si>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</si>
  <si>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</si>
  <si>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</si>
  <si>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</si>
  <si>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</si>
  <si>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</si>
  <si>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</si>
  <si>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</si>
  <si>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</si>
  <si>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</si>
  <si>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</si>
  <si>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</si>
  <si>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</si>
  <si>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</si>
  <si>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</si>
  <si>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</si>
  <si>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</si>
  <si>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</si>
  <si>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</si>
  <si>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</si>
  <si>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</si>
  <si>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</si>
  <si>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</si>
  <si>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</si>
  <si>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</si>
  <si>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</si>
  <si>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</si>
  <si>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</si>
  <si>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</si>
  <si>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</si>
  <si>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</si>
  <si>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</si>
  <si>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</si>
  <si>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</si>
  <si>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</si>
  <si>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</si>
  <si>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</si>
  <si>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</si>
  <si>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</si>
  <si>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</si>
  <si>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</si>
  <si>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</si>
  <si>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</si>
  <si>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</si>
  <si>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</si>
  <si>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</si>
  <si>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</si>
  <si>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</si>
  <si>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</si>
  <si>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</si>
  <si>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</si>
  <si>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</si>
  <si>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</si>
  <si>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</si>
  <si>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</si>
  <si>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</si>
  <si>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</si>
  <si>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</si>
  <si>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</si>
  <si>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</si>
  <si>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</si>
  <si>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</si>
  <si>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</si>
  <si>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</si>
  <si>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</si>
  <si>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</si>
  <si>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</si>
  <si>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</si>
  <si>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</si>
  <si>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</si>
  <si>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</si>
  <si>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</si>
  <si>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</si>
  <si>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</si>
  <si>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</si>
  <si>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</si>
  <si>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</si>
  <si>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</si>
  <si>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</si>
  <si>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</si>
  <si>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</si>
  <si>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</si>
  <si>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</si>
  <si>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</si>
  <si>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</si>
  <si>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</si>
  <si>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</si>
  <si>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</si>
  <si>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</si>
  <si>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</si>
  <si>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</si>
  <si>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</si>
  <si>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</si>
  <si>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</si>
  <si>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</si>
  <si>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</si>
  <si>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</si>
  <si>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</si>
  <si>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</si>
  <si>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</si>
  <si>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</si>
  <si>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</si>
  <si>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</si>
  <si>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</si>
  <si>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</si>
  <si>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</si>
  <si>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</si>
  <si>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</si>
  <si>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</si>
  <si>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</si>
  <si>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</si>
  <si>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</si>
  <si>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</si>
  <si>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</si>
  <si>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</si>
  <si>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</si>
  <si>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</si>
  <si>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</si>
  <si>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</si>
  <si>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</si>
  <si>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</si>
  <si>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</si>
  <si>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</si>
  <si>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</si>
  <si>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</si>
  <si>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</si>
  <si>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</si>
  <si>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</si>
  <si>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</si>
  <si>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</si>
  <si>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</si>
  <si>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</si>
  <si>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</si>
  <si>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</si>
  <si>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</si>
  <si>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</si>
  <si>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</si>
  <si>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</si>
  <si>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</si>
  <si>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</si>
  <si>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</si>
  <si>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</si>
  <si>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</si>
  <si>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</si>
  <si>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</si>
  <si>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</si>
  <si>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</si>
  <si>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</si>
  <si>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</si>
  <si>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</si>
  <si>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</si>
  <si>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</si>
  <si>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</si>
  <si>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</si>
  <si>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</si>
  <si>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</si>
  <si>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</si>
  <si>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</si>
  <si>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</si>
  <si>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</si>
  <si>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</si>
  <si>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</si>
  <si>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</si>
  <si>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</si>
  <si>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</si>
  <si>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</si>
  <si>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</si>
  <si>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</si>
  <si>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</si>
  <si>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</si>
  <si>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</si>
  <si>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</si>
  <si>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</si>
  <si>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</si>
  <si>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</si>
  <si>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</si>
  <si>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</si>
  <si>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</si>
  <si>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</si>
  <si>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</si>
  <si>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</si>
  <si>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</si>
  <si>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</si>
  <si>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</si>
  <si>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</si>
  <si>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</si>
  <si>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</si>
  <si>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</si>
  <si>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</si>
  <si>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</si>
  <si>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</si>
  <si>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</si>
  <si>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</si>
  <si>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</si>
  <si>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</si>
  <si>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</si>
  <si>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</si>
  <si>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</si>
  <si>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</si>
  <si>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</si>
  <si>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</si>
  <si>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</si>
  <si>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</si>
  <si>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</si>
  <si>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</si>
  <si>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</si>
  <si>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</si>
  <si>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</si>
  <si>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</si>
  <si>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</si>
  <si>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</si>
  <si>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</si>
  <si>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</si>
  <si>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</si>
  <si>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</si>
  <si>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</si>
  <si>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</si>
  <si>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</si>
  <si>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</si>
  <si>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</si>
  <si>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</si>
  <si>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</si>
  <si>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</si>
  <si>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</si>
  <si>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</si>
  <si>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</si>
  <si>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</si>
  <si>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</si>
  <si>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</si>
  <si>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</si>
  <si>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</si>
  <si>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</si>
  <si>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</si>
  <si>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</si>
  <si>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</si>
  <si>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</si>
  <si>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</si>
  <si>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</si>
  <si>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</si>
  <si>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</si>
  <si>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</si>
  <si>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</si>
  <si>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</si>
  <si>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</si>
  <si>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</si>
  <si>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</si>
  <si>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</si>
  <si>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</si>
  <si>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</si>
  <si>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</si>
  <si>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</si>
  <si>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</si>
  <si>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</si>
  <si>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</si>
  <si>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</si>
  <si>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</si>
  <si>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</si>
  <si>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</si>
  <si>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</si>
  <si>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</si>
  <si>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</si>
  <si>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</si>
  <si>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</si>
  <si>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</si>
  <si>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</si>
  <si>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</si>
  <si>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</si>
  <si>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</si>
  <si>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</si>
  <si>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</si>
  <si>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</si>
  <si>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</si>
  <si>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</si>
  <si>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</si>
  <si>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</si>
  <si>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</si>
  <si>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</si>
  <si>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</si>
  <si>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</si>
  <si>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</si>
  <si>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</si>
  <si>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</si>
  <si>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</si>
  <si>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</si>
  <si>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</si>
  <si>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</si>
  <si>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</si>
  <si>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</si>
  <si>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</si>
  <si>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</si>
  <si>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</si>
  <si>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</si>
  <si>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</si>
  <si>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</si>
  <si>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</si>
  <si>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</si>
  <si>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</si>
  <si>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</si>
  <si>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</si>
  <si>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</si>
  <si>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</si>
  <si>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</si>
  <si>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</si>
  <si>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</si>
  <si>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</si>
  <si>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</si>
  <si>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</si>
  <si>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</si>
  <si>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</si>
  <si>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</si>
  <si>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</si>
  <si>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</si>
  <si>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</si>
  <si>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</si>
  <si>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</si>
  <si>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</si>
  <si>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</si>
  <si>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</si>
  <si>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</si>
  <si>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</si>
  <si>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</si>
  <si>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</si>
  <si>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</si>
  <si>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</si>
  <si>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</si>
  <si>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</si>
  <si>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</si>
  <si>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</si>
  <si>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</si>
  <si>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</si>
  <si>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</si>
  <si>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</si>
  <si>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</si>
  <si>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</si>
  <si>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</si>
  <si>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</si>
  <si>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</si>
  <si>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</si>
  <si>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</si>
  <si>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</si>
  <si>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</si>
  <si>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</si>
  <si>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</si>
  <si>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</si>
  <si>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</si>
  <si>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</si>
  <si>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</si>
  <si>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</si>
  <si>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</si>
  <si>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</si>
  <si>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</si>
  <si>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</si>
  <si>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</si>
  <si>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</si>
  <si>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</si>
  <si>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</si>
  <si>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</si>
  <si>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</si>
  <si>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</si>
  <si>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</si>
  <si>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</si>
  <si>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</si>
  <si>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</si>
  <si>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</si>
  <si>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</si>
  <si>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</si>
  <si>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</si>
  <si>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</si>
  <si>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</si>
  <si>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</si>
  <si>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</si>
  <si>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</si>
  <si>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</si>
  <si>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</si>
  <si>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</si>
  <si>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</si>
  <si>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</si>
  <si>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</si>
  <si>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</si>
  <si>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</si>
  <si>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</si>
  <si>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</si>
  <si>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</si>
  <si>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</si>
  <si>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</si>
  <si>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</si>
  <si>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</si>
  <si>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</si>
  <si>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</si>
  <si>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</si>
  <si>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</si>
  <si>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</si>
  <si>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</si>
  <si>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</si>
  <si>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</si>
  <si>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</si>
  <si>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</si>
  <si>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</si>
  <si>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</si>
  <si>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</si>
  <si>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</si>
  <si>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</si>
  <si>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</si>
  <si>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</si>
  <si>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</si>
  <si>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</si>
  <si>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</si>
  <si>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</si>
  <si>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</si>
  <si>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</si>
  <si>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</si>
  <si>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</si>
  <si>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</si>
  <si>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</si>
  <si>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</si>
  <si>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</si>
  <si>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</si>
  <si>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</si>
  <si>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</si>
  <si>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</si>
  <si>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</si>
  <si>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</si>
  <si>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</si>
  <si>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</si>
  <si>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</si>
  <si>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</si>
  <si>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</si>
  <si>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</si>
  <si>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</si>
  <si>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</si>
  <si>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</si>
  <si>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</si>
  <si>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</si>
  <si>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</si>
  <si>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</si>
  <si>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</si>
  <si>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</si>
  <si>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</si>
  <si>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</si>
  <si>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</si>
  <si>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</si>
  <si>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</si>
  <si>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</si>
  <si>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</si>
  <si>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</si>
  <si>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</si>
  <si>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</si>
  <si>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</si>
  <si>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</si>
  <si>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</si>
  <si>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</si>
  <si>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</si>
  <si>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</si>
  <si>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</si>
  <si>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</si>
  <si>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</si>
  <si>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</si>
  <si>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</si>
  <si>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</si>
  <si>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</si>
  <si>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</si>
  <si>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</si>
  <si>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</si>
  <si>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</si>
  <si>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</si>
  <si>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</si>
  <si>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</si>
  <si>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</si>
  <si>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</si>
  <si>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</si>
  <si>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</si>
  <si>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</si>
  <si>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</si>
  <si>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</si>
  <si>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</si>
  <si>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</si>
  <si>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</si>
  <si>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</si>
  <si>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</si>
  <si>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</si>
  <si>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</si>
  <si>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</si>
  <si>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</si>
  <si>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</si>
  <si>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</si>
  <si>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</si>
  <si>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</si>
  <si>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</si>
  <si>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</si>
  <si>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</si>
  <si>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</si>
  <si>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</si>
  <si>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</si>
  <si>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</si>
  <si>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</si>
  <si>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</si>
  <si>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</si>
  <si>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</si>
  <si>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</si>
  <si>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</si>
  <si>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</si>
  <si>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</si>
  <si>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</si>
  <si>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</si>
  <si>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</si>
  <si>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</si>
  <si>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</si>
  <si>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</si>
  <si>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</si>
  <si>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</si>
  <si>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</si>
  <si>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</si>
  <si>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</si>
  <si>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</si>
  <si>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</si>
  <si>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</si>
  <si>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</si>
  <si>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</si>
  <si>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</si>
  <si>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</si>
  <si>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</si>
  <si>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</si>
  <si>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</si>
  <si>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</si>
  <si>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</si>
  <si>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</si>
  <si>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</si>
  <si>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</si>
  <si>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</si>
  <si>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</si>
  <si>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</si>
  <si>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</si>
  <si>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</si>
  <si>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</si>
  <si>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</si>
  <si>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</si>
  <si>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</si>
  <si>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</si>
  <si>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</si>
  <si>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</si>
  <si>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</si>
  <si>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</si>
  <si>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</si>
  <si>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</si>
  <si>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</si>
  <si>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</si>
  <si>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</si>
  <si>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</si>
  <si>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</si>
  <si>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</si>
  <si>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</si>
  <si>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</si>
  <si>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</si>
  <si>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</si>
  <si>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</si>
  <si>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</si>
  <si>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</si>
  <si>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</si>
  <si>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</si>
  <si>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</si>
  <si>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</si>
  <si>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</si>
  <si>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</si>
  <si>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</si>
  <si>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</si>
  <si>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</si>
  <si>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</si>
  <si>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</si>
  <si>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</si>
  <si>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</si>
  <si>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</si>
  <si>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</si>
  <si>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</si>
  <si>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</si>
  <si>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</si>
  <si>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</si>
  <si>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</si>
  <si>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</si>
  <si>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</si>
  <si>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</si>
  <si>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</si>
  <si>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</si>
  <si>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</si>
  <si>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</si>
  <si>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</si>
  <si>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</si>
  <si>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</si>
  <si>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</si>
  <si>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</si>
  <si>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</si>
  <si>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</si>
  <si>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</si>
  <si>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</si>
  <si>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</si>
  <si>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</si>
  <si>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</si>
  <si>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</si>
  <si>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</si>
  <si>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</si>
  <si>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</si>
  <si>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</si>
  <si>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</si>
  <si>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</si>
  <si>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</si>
  <si>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</si>
  <si>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</si>
  <si>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</si>
  <si>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</si>
  <si>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</si>
  <si>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</si>
  <si>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</si>
  <si>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</si>
  <si>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</si>
  <si>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</si>
  <si>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</si>
  <si>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</si>
  <si>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</si>
  <si>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</si>
  <si>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</si>
  <si>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</si>
  <si>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</si>
  <si>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</si>
  <si>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</si>
  <si>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</si>
  <si>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</si>
  <si>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</si>
  <si>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</si>
  <si>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</si>
  <si>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</si>
  <si>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</si>
  <si>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</si>
  <si>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</si>
  <si>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</si>
  <si>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</si>
  <si>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</si>
  <si>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</si>
  <si>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</si>
  <si>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</si>
  <si>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</si>
  <si>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</si>
  <si>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</si>
  <si>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</si>
  <si>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</si>
  <si>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</si>
  <si>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</si>
  <si>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</si>
  <si>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</si>
  <si>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</si>
  <si>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</si>
  <si>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</si>
  <si>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</si>
  <si>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</si>
  <si>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</si>
  <si>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</si>
  <si>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</si>
  <si>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</si>
  <si>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</si>
  <si>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</si>
  <si>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</si>
  <si>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</si>
  <si>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</si>
  <si>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</si>
  <si>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</si>
  <si>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</si>
  <si>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</si>
  <si>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</si>
  <si>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</si>
  <si>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</si>
  <si>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</si>
  <si>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</si>
  <si>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</si>
  <si>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</si>
  <si>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</si>
  <si>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</si>
  <si>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</si>
  <si>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</si>
  <si>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</si>
  <si>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</si>
  <si>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</si>
  <si>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</si>
  <si>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</si>
  <si>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</si>
  <si>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</si>
  <si>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</si>
  <si>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</si>
  <si>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</si>
  <si>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</si>
  <si>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</si>
  <si>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</si>
  <si>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</si>
  <si>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</si>
  <si>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</si>
  <si>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</si>
  <si>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</si>
  <si>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</si>
  <si>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</si>
  <si>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</si>
  <si>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</si>
  <si>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</si>
  <si>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</si>
  <si>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</si>
  <si>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</si>
  <si>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</si>
  <si>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</si>
  <si>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</si>
  <si>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</si>
  <si>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</si>
  <si>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</si>
  <si>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</si>
  <si>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</si>
  <si>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</si>
  <si>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</si>
  <si>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</si>
  <si>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</si>
  <si>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</si>
  <si>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</si>
  <si>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</si>
  <si>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</si>
  <si>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</si>
  <si>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</si>
  <si>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</si>
  <si>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</si>
  <si>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</si>
  <si>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</si>
  <si>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</si>
  <si>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</si>
  <si>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</si>
  <si>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</si>
  <si>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</si>
  <si>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</si>
  <si>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</si>
  <si>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</si>
  <si>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</si>
  <si>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</si>
  <si>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</si>
  <si>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</si>
  <si>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</si>
  <si>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</si>
  <si>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</si>
  <si>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</si>
  <si>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</si>
  <si>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</si>
  <si>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</si>
  <si>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</si>
  <si>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</si>
  <si>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</si>
  <si>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</si>
  <si>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</si>
  <si>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</si>
  <si>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</si>
  <si>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</si>
  <si>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</si>
  <si>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</si>
  <si>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</si>
  <si>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</si>
  <si>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</si>
  <si>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</si>
  <si>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</si>
  <si>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</si>
  <si>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</si>
  <si>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</si>
  <si>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</si>
  <si>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</si>
  <si>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</si>
  <si>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</si>
  <si>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</si>
  <si>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</si>
  <si>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</si>
  <si>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</si>
  <si>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</si>
  <si>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</si>
  <si>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</si>
  <si>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</si>
  <si>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</si>
  <si>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</si>
  <si>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</si>
  <si>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</si>
  <si>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</si>
  <si>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</si>
  <si>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</si>
  <si>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</si>
  <si>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</si>
  <si>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</si>
  <si>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</si>
  <si>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</si>
  <si>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</si>
  <si>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</si>
  <si>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</si>
  <si>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</si>
  <si>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</si>
  <si>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</si>
  <si>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</si>
  <si>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</si>
  <si>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</si>
  <si>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</si>
  <si>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</si>
  <si>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</si>
  <si>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</si>
  <si>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</si>
  <si>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</si>
  <si>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</si>
  <si>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</si>
  <si>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</si>
  <si>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</si>
  <si>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</si>
  <si>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</si>
  <si>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</si>
  <si>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</si>
  <si>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</si>
  <si>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</si>
  <si>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</si>
  <si>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</si>
  <si>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</si>
  <si>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</si>
  <si>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</si>
  <si>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</si>
  <si>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</si>
  <si>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</si>
  <si>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</si>
  <si>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</si>
  <si>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</si>
  <si>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</si>
  <si>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</si>
  <si>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</si>
  <si>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</si>
  <si>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</si>
  <si>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</si>
  <si>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</si>
  <si>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</si>
  <si>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</si>
  <si>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</si>
  <si>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</si>
  <si>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</si>
  <si>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</si>
  <si>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</si>
  <si>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</si>
  <si>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</si>
  <si>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</si>
  <si>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</si>
  <si>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</si>
  <si>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</si>
  <si>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</si>
  <si>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</si>
  <si>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</si>
  <si>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</si>
  <si>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</si>
  <si>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</si>
  <si>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</si>
  <si>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</si>
  <si>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</si>
  <si>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</si>
  <si>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</si>
  <si>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</si>
  <si>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</si>
  <si>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</si>
  <si>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</si>
  <si>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</si>
  <si>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</si>
  <si>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</si>
  <si>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</si>
  <si>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</si>
  <si>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</si>
  <si>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</si>
  <si>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</si>
  <si>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</si>
  <si>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</si>
  <si>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</si>
  <si>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</si>
  <si>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</si>
  <si>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</si>
  <si>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</si>
  <si>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</si>
  <si>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</si>
  <si>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</si>
  <si>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</si>
  <si>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</si>
  <si>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</si>
  <si>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</si>
  <si>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</si>
  <si>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</si>
  <si>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</si>
  <si>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</si>
  <si>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</si>
  <si>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</si>
  <si>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</si>
  <si>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</si>
  <si>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</si>
  <si>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</si>
  <si>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</si>
  <si>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</si>
  <si>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</si>
  <si>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</si>
  <si>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</si>
  <si>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</si>
  <si>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</si>
  <si>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</si>
  <si>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</si>
  <si>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</si>
  <si>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</si>
  <si>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</si>
  <si>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</si>
  <si>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</si>
  <si>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</si>
  <si>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</si>
  <si>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</si>
  <si>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</si>
  <si>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</si>
  <si>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</si>
  <si>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</si>
  <si>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</si>
  <si>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</si>
  <si>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</si>
  <si>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</si>
  <si>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</si>
  <si>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</si>
  <si>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</si>
  <si>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</si>
  <si>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</si>
  <si>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</si>
  <si>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</si>
  <si>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</si>
  <si>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</si>
  <si>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</si>
  <si>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</si>
  <si>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</si>
  <si>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</si>
  <si>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</si>
  <si>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</si>
  <si>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</si>
  <si>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</si>
  <si>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</si>
  <si>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</si>
  <si>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</si>
  <si>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</si>
  <si>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</si>
  <si>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</si>
  <si>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</si>
  <si>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</si>
  <si>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</si>
  <si>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</si>
  <si>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</si>
  <si>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</si>
  <si>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</si>
  <si>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</si>
  <si>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</si>
  <si>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</si>
  <si>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</si>
  <si>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</si>
  <si>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</si>
  <si>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</si>
  <si>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</si>
  <si>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</si>
  <si>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</si>
  <si>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</si>
  <si>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</si>
  <si>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</si>
  <si>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</si>
  <si>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</si>
  <si>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</si>
  <si>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</si>
  <si>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</si>
  <si>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</si>
  <si>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</si>
  <si>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</si>
  <si>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</si>
  <si>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</si>
  <si>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</si>
  <si>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</si>
  <si>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</si>
  <si>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</si>
  <si>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</si>
  <si>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</si>
  <si>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</si>
  <si>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</si>
  <si>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</si>
  <si>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</si>
  <si>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</si>
  <si>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</si>
  <si>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</si>
  <si>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</si>
  <si>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</si>
  <si>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</si>
  <si>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</si>
  <si>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</si>
  <si>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</si>
  <si>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</si>
  <si>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</si>
  <si>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</si>
  <si>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</si>
  <si>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</si>
  <si>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</si>
  <si>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</si>
  <si>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</si>
  <si>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</si>
  <si>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</si>
  <si>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</si>
  <si>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</si>
  <si>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</si>
  <si>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</si>
  <si>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</si>
  <si>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</si>
  <si>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</si>
  <si>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</si>
  <si>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</si>
  <si>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</si>
  <si>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</si>
  <si>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</si>
  <si>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</si>
  <si>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</si>
  <si>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</si>
  <si>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</si>
  <si>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</si>
  <si>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</si>
  <si>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</si>
  <si>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</si>
  <si>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</si>
  <si>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</si>
  <si>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</si>
  <si>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</si>
  <si>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</si>
  <si>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</si>
  <si>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</si>
  <si>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</si>
  <si>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</si>
  <si>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</si>
  <si>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</si>
  <si>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</si>
  <si>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</si>
  <si>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</si>
  <si>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</si>
  <si>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</si>
  <si>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</si>
  <si>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</si>
  <si>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</si>
  <si>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</si>
  <si>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</si>
  <si>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</si>
  <si>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</si>
  <si>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</si>
  <si>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</si>
  <si>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</si>
  <si>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</si>
  <si>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</si>
  <si>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</si>
  <si>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</si>
  <si>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</si>
  <si>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</si>
  <si>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</si>
  <si>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</si>
  <si>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</si>
  <si>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</si>
  <si>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</si>
  <si>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</si>
  <si>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</si>
  <si>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</si>
  <si>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</si>
  <si>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</si>
  <si>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</si>
  <si>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</si>
  <si>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</si>
  <si>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</si>
  <si>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</si>
  <si>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</si>
  <si>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</si>
  <si>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</si>
  <si>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</si>
  <si>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</si>
  <si>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</si>
  <si>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</si>
  <si>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</si>
  <si>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</si>
  <si>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</si>
  <si>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</si>
  <si>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</si>
  <si>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</si>
  <si>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</si>
  <si>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</si>
  <si>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</si>
  <si>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</si>
  <si>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</si>
  <si>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</si>
  <si>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</si>
  <si>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</si>
  <si>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</si>
  <si>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</si>
  <si>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</si>
  <si>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</si>
  <si>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</si>
  <si>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</si>
  <si>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</si>
  <si>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</si>
  <si>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</si>
  <si>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</si>
  <si>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</si>
  <si>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</si>
  <si>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</si>
  <si>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</si>
  <si>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</si>
  <si>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</si>
  <si>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</si>
  <si>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</si>
  <si>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</si>
  <si>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</si>
  <si>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</si>
  <si>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</si>
  <si>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</si>
  <si>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</si>
  <si>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</si>
  <si>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</si>
  <si>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</si>
  <si>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</si>
  <si>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</si>
  <si>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</si>
  <si>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</si>
  <si>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</si>
  <si>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</si>
  <si>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</si>
  <si>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</si>
  <si>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</si>
  <si>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</si>
  <si>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</si>
  <si>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</si>
  <si>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</si>
  <si>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</si>
  <si>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</si>
  <si>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</si>
  <si>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</si>
  <si>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</si>
  <si>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</si>
  <si>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</si>
  <si>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</si>
  <si>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</si>
  <si>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</si>
  <si>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</si>
  <si>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</si>
  <si>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</si>
  <si>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</si>
  <si>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</si>
  <si>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</si>
  <si>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</si>
  <si>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</si>
  <si>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</si>
  <si>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</si>
  <si>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</si>
  <si>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</si>
  <si>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</si>
  <si>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</si>
  <si>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</si>
  <si>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</si>
  <si>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</si>
  <si>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</si>
  <si>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</si>
  <si>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</si>
  <si>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</si>
  <si>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</si>
  <si>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</si>
  <si>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</si>
  <si>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</si>
  <si>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</si>
  <si>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</si>
  <si>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</si>
  <si>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</si>
  <si>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</si>
  <si>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</si>
  <si>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</si>
  <si>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</si>
  <si>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</si>
  <si>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</si>
  <si>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</si>
  <si>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</si>
  <si>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</si>
  <si>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</si>
  <si>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</si>
  <si>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</si>
  <si>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</si>
  <si>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</si>
  <si>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</si>
  <si>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</si>
  <si>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</si>
  <si>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</si>
  <si>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</si>
  <si>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</si>
  <si>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</si>
  <si>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</si>
  <si>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</si>
  <si>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</si>
  <si>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</si>
  <si>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</si>
  <si>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</si>
  <si>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</si>
  <si>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</si>
  <si>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</si>
  <si>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</si>
  <si>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</si>
  <si>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</si>
  <si>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</si>
  <si>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</si>
  <si>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</si>
  <si>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</si>
  <si>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</si>
  <si>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</si>
  <si>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</si>
  <si>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</si>
  <si>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</si>
  <si>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</si>
  <si>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</si>
  <si>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</si>
  <si>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</si>
  <si>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</si>
  <si>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</si>
  <si>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</si>
  <si>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</si>
  <si>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</si>
  <si>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</si>
  <si>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</si>
  <si>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</si>
  <si>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</si>
  <si>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</si>
  <si>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</si>
  <si>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</si>
  <si>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</si>
  <si>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</si>
  <si>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</si>
  <si>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</si>
  <si>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</si>
  <si>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</si>
  <si>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</si>
  <si>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</si>
  <si>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</si>
  <si>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</si>
  <si>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</si>
  <si>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</si>
  <si>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</si>
  <si>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</si>
  <si>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</si>
  <si>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</si>
  <si>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</si>
  <si>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</si>
  <si>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</si>
  <si>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</si>
  <si>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</si>
  <si>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</si>
  <si>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</si>
  <si>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</si>
  <si>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</si>
  <si>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</si>
  <si>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</si>
  <si>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</si>
  <si>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</si>
  <si>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</si>
  <si>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</si>
  <si>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</si>
  <si>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</si>
  <si>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</si>
  <si>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</si>
  <si>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</si>
  <si>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</si>
  <si>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</si>
  <si>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</si>
  <si>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</si>
  <si>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</si>
  <si>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</si>
  <si>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</si>
  <si>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</si>
  <si>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</si>
  <si>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</si>
  <si>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</si>
  <si>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</si>
  <si>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</si>
  <si>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</si>
  <si>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</si>
  <si>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</si>
  <si>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</si>
  <si>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</si>
  <si>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</si>
  <si>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</si>
  <si>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</si>
  <si>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</si>
  <si>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</si>
  <si>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</si>
  <si>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</si>
  <si>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</si>
  <si>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</si>
  <si>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</si>
  <si>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</si>
  <si>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</si>
  <si>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</si>
  <si>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</si>
  <si>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</si>
  <si>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</si>
  <si>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</si>
  <si>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</si>
  <si>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</si>
  <si>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</si>
  <si>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</si>
  <si>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</si>
  <si>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</si>
  <si>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</si>
  <si>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</si>
  <si>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</si>
  <si>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</si>
  <si>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</si>
  <si>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</si>
  <si>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</si>
  <si>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</si>
  <si>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</si>
  <si>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</si>
  <si>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</si>
  <si>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</si>
  <si>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</si>
  <si>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</si>
  <si>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</si>
  <si>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</si>
  <si>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</si>
  <si>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</si>
  <si>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</si>
  <si>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</si>
  <si>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</si>
  <si>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</si>
  <si>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</si>
  <si>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</si>
  <si>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</si>
  <si>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</si>
  <si>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</si>
  <si>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</si>
  <si>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</si>
  <si>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</si>
  <si>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</si>
  <si>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</si>
  <si>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</si>
  <si>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</si>
  <si>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</si>
  <si>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</si>
  <si>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</si>
  <si>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</si>
  <si>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</si>
  <si>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</si>
  <si>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</si>
  <si>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</si>
  <si>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</si>
  <si>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</si>
  <si>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</si>
  <si>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</si>
  <si>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</si>
  <si>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</si>
  <si>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</si>
  <si>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</si>
  <si>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</si>
  <si>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</si>
  <si>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</si>
  <si>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</si>
  <si>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</si>
  <si>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</si>
  <si>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</si>
  <si>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</si>
  <si>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</si>
  <si>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</si>
  <si>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</si>
  <si>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</si>
  <si>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</si>
  <si>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</si>
  <si>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</si>
  <si>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</si>
  <si>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</si>
  <si>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</si>
  <si>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</si>
  <si>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</si>
  <si>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</si>
  <si>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</si>
  <si>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</si>
  <si>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</si>
  <si>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</si>
  <si>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</si>
  <si>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</si>
  <si>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</si>
  <si>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</si>
  <si>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</si>
  <si>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</si>
  <si>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</si>
  <si>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</si>
  <si>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</si>
  <si>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</si>
  <si>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</si>
  <si>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</si>
  <si>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</si>
  <si>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</si>
  <si>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</si>
  <si>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</si>
  <si>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</si>
  <si>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</si>
  <si>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</si>
  <si>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</si>
  <si>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</si>
  <si>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</si>
  <si>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</si>
  <si>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</si>
  <si>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</si>
  <si>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</si>
  <si>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</si>
  <si>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</si>
  <si>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</si>
  <si>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</si>
  <si>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</si>
  <si>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</si>
  <si>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</si>
  <si>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</si>
  <si>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</si>
  <si>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</si>
  <si>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</si>
  <si>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</si>
  <si>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</si>
  <si>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</si>
  <si>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</si>
  <si>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</si>
  <si>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</si>
  <si>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</si>
  <si>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</si>
  <si>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</si>
  <si>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</si>
  <si>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</si>
  <si>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</si>
  <si>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</si>
  <si>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</si>
  <si>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</si>
  <si>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</si>
  <si>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</si>
  <si>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</si>
  <si>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</si>
  <si>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</si>
  <si>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</si>
  <si>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</si>
  <si>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</si>
  <si>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</si>
  <si>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</si>
  <si>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</si>
  <si>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</si>
  <si>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</si>
  <si>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</si>
  <si>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</si>
  <si>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</si>
  <si>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</si>
  <si>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</si>
  <si>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</si>
  <si>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</si>
  <si>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</si>
  <si>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</si>
  <si>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</si>
  <si>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</si>
  <si>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</si>
  <si>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</si>
  <si>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</si>
  <si>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</si>
  <si>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</si>
  <si>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</si>
  <si>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</si>
  <si>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</si>
  <si>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</si>
  <si>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</si>
  <si>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</si>
  <si>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</si>
  <si>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</si>
  <si>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</si>
  <si>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</si>
  <si>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</si>
  <si>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</si>
  <si>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</si>
  <si>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</si>
  <si>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</si>
  <si>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</si>
  <si>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</si>
  <si>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</si>
  <si>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</si>
  <si>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</si>
  <si>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</si>
  <si>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</si>
  <si>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</si>
  <si>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</si>
  <si>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</si>
  <si>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</si>
  <si>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</si>
  <si>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</si>
  <si>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</si>
  <si>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</si>
  <si>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</si>
  <si>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</si>
  <si>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</si>
  <si>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</si>
  <si>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</si>
  <si>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</si>
  <si>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</si>
  <si>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</si>
  <si>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</si>
  <si>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</si>
  <si>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</si>
  <si>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</si>
  <si>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</si>
  <si>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</si>
  <si>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</si>
  <si>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</si>
  <si>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</si>
  <si>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</si>
  <si>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</si>
  <si>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</si>
  <si>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</si>
  <si>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</si>
  <si>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</si>
  <si>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</si>
  <si>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</si>
  <si>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</si>
  <si>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</si>
  <si>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</si>
  <si>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</si>
  <si>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</si>
  <si>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</si>
  <si>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</si>
  <si>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</si>
  <si>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</si>
  <si>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</si>
  <si>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</si>
  <si>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</si>
  <si>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</si>
  <si>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</si>
  <si>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</si>
  <si>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</si>
  <si>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</si>
  <si>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</si>
  <si>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</si>
  <si>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</si>
  <si>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</si>
  <si>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</si>
  <si>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</si>
  <si>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</si>
  <si>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</si>
  <si>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</si>
  <si>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</si>
  <si>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</si>
  <si>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</si>
  <si>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</si>
  <si>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</si>
  <si>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</si>
  <si>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</si>
  <si>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</si>
  <si>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</si>
  <si>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</si>
  <si>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</si>
  <si>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</si>
  <si>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</si>
  <si>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</si>
  <si>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</si>
  <si>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</si>
  <si>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</si>
  <si>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</si>
  <si>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</si>
  <si>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</si>
  <si>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</si>
  <si>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</si>
  <si>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</si>
  <si>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</si>
  <si>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</si>
  <si>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</si>
  <si>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</si>
  <si>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</si>
  <si>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</si>
  <si>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</si>
  <si>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</si>
  <si>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</si>
  <si>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</si>
  <si>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</si>
  <si>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</si>
  <si>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</si>
  <si>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</si>
  <si>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</si>
  <si>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</si>
  <si>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</si>
  <si>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</si>
  <si>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</si>
  <si>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</si>
  <si>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</si>
  <si>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</si>
  <si>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</si>
  <si>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</si>
  <si>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</si>
  <si>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</si>
  <si>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</si>
  <si>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</si>
  <si>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</si>
  <si>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</si>
  <si>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</si>
  <si>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</si>
  <si>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</si>
  <si>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</si>
  <si>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</si>
  <si>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</si>
  <si>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</si>
  <si>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</si>
  <si>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</si>
  <si>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</si>
  <si>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</si>
  <si>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</si>
  <si>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</si>
  <si>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</si>
  <si>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</si>
  <si>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</si>
  <si>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</si>
  <si>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</si>
  <si>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</si>
  <si>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</si>
  <si>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</si>
  <si>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</si>
  <si>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</si>
  <si>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</si>
  <si>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</si>
  <si>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</si>
  <si>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</si>
  <si>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</si>
  <si>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</si>
  <si>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</si>
  <si>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</si>
  <si>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</si>
  <si>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</si>
  <si>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</si>
  <si>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</si>
  <si>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</si>
  <si>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</si>
  <si>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</si>
  <si>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</si>
  <si>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</si>
  <si>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</si>
  <si>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</si>
  <si>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</si>
  <si>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</si>
  <si>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</si>
  <si>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</si>
  <si>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</si>
  <si>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</si>
  <si>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</si>
  <si>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</si>
  <si>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</si>
  <si>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</si>
  <si>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</si>
  <si>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</si>
  <si>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</si>
  <si>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</si>
  <si>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</si>
  <si>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</si>
  <si>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</si>
  <si>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</si>
  <si>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</si>
  <si>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</si>
  <si>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</si>
  <si>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</si>
  <si>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</si>
  <si>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</si>
  <si>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</si>
  <si>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</si>
  <si>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</si>
  <si>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</si>
  <si>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</si>
  <si>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</si>
  <si>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</si>
  <si>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</si>
  <si>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</si>
  <si>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</si>
  <si>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</si>
  <si>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</si>
  <si>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</si>
  <si>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</si>
  <si>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</si>
  <si>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</si>
  <si>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</si>
  <si>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</si>
  <si>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</si>
  <si>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</si>
  <si>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</si>
  <si>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</si>
  <si>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</si>
  <si>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</si>
  <si>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</si>
  <si>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</si>
  <si>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</si>
  <si>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</si>
  <si>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</si>
  <si>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</si>
  <si>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</si>
  <si>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</si>
  <si>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</si>
  <si>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</si>
  <si>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</si>
  <si>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</si>
  <si>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</si>
  <si>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</si>
  <si>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</si>
  <si>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</si>
  <si>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</si>
  <si>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</si>
  <si>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</si>
  <si>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</si>
  <si>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</si>
  <si>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</si>
  <si>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</si>
  <si>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</si>
  <si>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</si>
  <si>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</si>
  <si>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</si>
  <si>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</si>
  <si>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</si>
  <si>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</si>
  <si>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</si>
  <si>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</si>
  <si>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</si>
  <si>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</si>
  <si>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</si>
  <si>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</si>
  <si>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</si>
  <si>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</si>
  <si>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</si>
  <si>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</si>
  <si>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</si>
  <si>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</si>
  <si>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</si>
  <si>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</si>
  <si>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</si>
  <si>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</si>
  <si>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</si>
  <si>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</si>
  <si>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</si>
  <si>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</si>
  <si>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</si>
  <si>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</si>
  <si>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</si>
  <si>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</si>
  <si>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</si>
  <si>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</si>
  <si>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</si>
  <si>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</si>
  <si>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</si>
  <si>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</si>
  <si>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</si>
  <si>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</si>
  <si>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</si>
  <si>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</si>
  <si>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</si>
  <si>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</si>
  <si>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</si>
  <si>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</si>
  <si>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</si>
  <si>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</si>
  <si>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</si>
  <si>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</si>
  <si>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</si>
  <si>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</si>
  <si>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</si>
  <si>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</si>
  <si>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</si>
  <si>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</si>
  <si>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</si>
  <si>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</si>
  <si>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</si>
  <si>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</si>
  <si>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</si>
  <si>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</si>
  <si>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</si>
  <si>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</si>
  <si>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</si>
  <si>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</si>
  <si>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</si>
  <si>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</si>
  <si>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</si>
  <si>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</si>
  <si>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</si>
  <si>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</si>
  <si>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</si>
  <si>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</si>
  <si>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</si>
  <si>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</si>
  <si>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</si>
  <si>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</si>
  <si>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</si>
  <si>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</si>
  <si>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</si>
  <si>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</si>
  <si>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</si>
  <si>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</si>
  <si>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</si>
  <si>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</si>
  <si>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</si>
  <si>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</si>
  <si>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</si>
  <si>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</si>
  <si>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</si>
  <si>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</si>
  <si>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</si>
  <si>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</si>
  <si>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</si>
  <si>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</si>
  <si>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</si>
  <si>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</si>
  <si>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</si>
  <si>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</si>
  <si>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</si>
  <si>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</si>
  <si>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</si>
  <si>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</si>
  <si>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</si>
  <si>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</si>
  <si>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</si>
  <si>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</si>
  <si>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</si>
  <si>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</si>
  <si>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</si>
  <si>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</si>
  <si>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</si>
  <si>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</si>
  <si>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</si>
  <si>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</si>
  <si>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</si>
  <si>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</si>
  <si>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</si>
  <si>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</si>
  <si>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</si>
  <si>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</si>
  <si>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</si>
  <si>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</si>
  <si>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</si>
  <si>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</si>
  <si>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</si>
  <si>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</si>
  <si>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</si>
  <si>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</si>
  <si>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</si>
  <si>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</si>
  <si>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</si>
  <si>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</si>
  <si>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</si>
  <si>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</si>
  <si>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</si>
  <si>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</si>
  <si>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</si>
  <si>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</si>
  <si>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</si>
  <si>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</si>
  <si>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</si>
  <si>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</si>
  <si>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</si>
  <si>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</si>
  <si>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</si>
  <si>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</si>
  <si>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</si>
  <si>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</si>
  <si>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</si>
  <si>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</si>
  <si>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</si>
  <si>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</si>
  <si>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</si>
  <si>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</si>
  <si>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</si>
  <si>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</si>
  <si>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</si>
  <si>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</si>
  <si>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</si>
  <si>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</si>
  <si>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</si>
  <si>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</si>
  <si>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</si>
  <si>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</si>
  <si>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</si>
  <si>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</si>
  <si>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</si>
  <si>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</si>
  <si>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</si>
  <si>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</si>
  <si>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</si>
  <si>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</si>
  <si>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</si>
  <si>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</si>
  <si>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</si>
  <si>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</si>
  <si>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</si>
  <si>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</si>
  <si>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</si>
  <si>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</si>
  <si>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</si>
  <si>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</si>
  <si>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</si>
  <si>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</si>
  <si>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</si>
  <si>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</si>
  <si>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</si>
  <si>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</si>
  <si>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</si>
  <si>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</si>
  <si>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</si>
  <si>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</si>
  <si>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</si>
  <si>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</si>
  <si>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</si>
  <si>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</si>
  <si>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</si>
  <si>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</si>
  <si>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</si>
  <si>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</si>
  <si>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</si>
  <si>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</si>
  <si>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</si>
  <si>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</si>
  <si>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</si>
  <si>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</si>
  <si>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</si>
  <si>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</si>
  <si>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</si>
  <si>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</si>
  <si>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</si>
  <si>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</si>
  <si>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</si>
  <si>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</si>
  <si>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</si>
  <si>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</si>
  <si>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</si>
  <si>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</si>
  <si>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</si>
  <si>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</si>
  <si>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</si>
  <si>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</si>
  <si>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</si>
  <si>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</si>
  <si>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</si>
  <si>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</si>
  <si>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</si>
  <si>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</si>
  <si>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</si>
  <si>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</si>
  <si>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</si>
  <si>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</si>
  <si>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</si>
  <si>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</si>
  <si>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</si>
  <si>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</si>
  <si>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</si>
  <si>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</si>
  <si>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</si>
  <si>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</si>
  <si>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</si>
  <si>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</si>
  <si>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</si>
  <si>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</si>
  <si>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</si>
  <si>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</si>
  <si>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</si>
  <si>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</si>
  <si>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</si>
  <si>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</si>
  <si>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</si>
  <si>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</si>
  <si>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</si>
  <si>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</si>
  <si>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</si>
  <si>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</si>
  <si>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</si>
  <si>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</si>
  <si>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</si>
  <si>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</si>
  <si>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</si>
  <si>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</si>
  <si>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</si>
  <si>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</si>
  <si>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</si>
  <si>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</si>
  <si>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</si>
  <si>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</si>
  <si>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</si>
  <si>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</si>
  <si>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</si>
  <si>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</si>
  <si>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</si>
  <si>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</si>
  <si>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</si>
  <si>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</si>
  <si>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</si>
  <si>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</si>
  <si>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</si>
  <si>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</si>
  <si>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</si>
  <si>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</si>
  <si>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</si>
  <si>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</si>
  <si>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</si>
  <si>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</si>
  <si>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</si>
  <si>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</si>
  <si>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</si>
  <si>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</si>
  <si>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</si>
  <si>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</si>
  <si>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</si>
  <si>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</si>
  <si>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</si>
  <si>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</si>
  <si>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</si>
  <si>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</si>
  <si>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</si>
  <si>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</si>
  <si>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</si>
  <si>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</si>
  <si>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</si>
  <si>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</si>
  <si>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</si>
  <si>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</si>
  <si>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</si>
  <si>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</si>
  <si>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</si>
  <si>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</si>
  <si>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</si>
  <si>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</si>
  <si>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</si>
  <si>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</si>
  <si>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</si>
  <si>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</si>
  <si>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</si>
  <si>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</si>
  <si>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</si>
  <si>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</si>
  <si>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</si>
  <si>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</si>
  <si>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</si>
  <si>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</si>
  <si>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</si>
  <si>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</si>
  <si>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</si>
  <si>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</si>
  <si>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</si>
  <si>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</si>
  <si>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</si>
  <si>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</si>
  <si>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</si>
  <si>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</si>
  <si>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</si>
  <si>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</si>
  <si>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</si>
  <si>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</si>
  <si>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</si>
  <si>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</si>
  <si>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</si>
  <si>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</si>
  <si>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</si>
  <si>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</si>
  <si>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</si>
  <si>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</si>
  <si>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</si>
  <si>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</si>
  <si>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</si>
  <si>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</si>
  <si>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</si>
  <si>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</si>
  <si>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</si>
  <si>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</si>
  <si>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</si>
  <si>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</si>
  <si>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</si>
  <si>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</si>
  <si>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</si>
  <si>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</si>
  <si>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</si>
  <si>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</si>
  <si>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</si>
  <si>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</si>
  <si>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</si>
  <si>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</si>
  <si>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</si>
  <si>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</si>
  <si>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</si>
  <si>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</si>
  <si>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</si>
  <si>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</si>
  <si>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</si>
  <si>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</si>
  <si>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</si>
  <si>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</si>
  <si>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</si>
  <si>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</si>
  <si>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</si>
  <si>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</si>
  <si>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</si>
  <si>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</si>
  <si>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</si>
  <si>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</si>
  <si>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</si>
  <si>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</si>
  <si>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</si>
  <si>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</si>
  <si>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</si>
  <si>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</si>
  <si>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</si>
  <si>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</si>
  <si>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</si>
  <si>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</si>
  <si>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</si>
  <si>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</si>
  <si>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</si>
  <si>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</si>
  <si>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</si>
  <si>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</si>
  <si>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</si>
  <si>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</si>
  <si>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</si>
  <si>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</si>
  <si>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</si>
  <si>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</si>
  <si>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</si>
  <si>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</si>
  <si>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</si>
  <si>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</si>
  <si>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</si>
  <si>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</si>
  <si>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</si>
  <si>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</si>
  <si>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</si>
  <si>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</si>
  <si>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</si>
  <si>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</si>
  <si>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</si>
  <si>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</si>
  <si>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</si>
  <si>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</si>
  <si>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</si>
  <si>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</si>
  <si>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</si>
  <si>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</si>
  <si>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</si>
  <si>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</si>
  <si>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</si>
  <si>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</si>
  <si>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</si>
  <si>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</si>
  <si>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</si>
  <si>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</si>
  <si>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</si>
  <si>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</si>
  <si>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</si>
  <si>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</si>
  <si>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</si>
  <si>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</si>
  <si>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</si>
  <si>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</si>
  <si>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</si>
  <si>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</si>
  <si>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</si>
  <si>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</si>
  <si>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</si>
  <si>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</si>
  <si>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</si>
  <si>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</si>
  <si>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</si>
  <si>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</si>
  <si>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</si>
  <si>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</si>
  <si>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</si>
  <si>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</si>
  <si>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</si>
  <si>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</si>
  <si>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</si>
  <si>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</si>
  <si>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</si>
  <si>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</si>
  <si>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</si>
  <si>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</si>
  <si>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</si>
  <si>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</si>
  <si>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</si>
  <si>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</si>
  <si>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</si>
  <si>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</si>
  <si>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</si>
  <si>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</si>
  <si>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</si>
  <si>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</si>
  <si>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</si>
  <si>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</si>
  <si>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</si>
  <si>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</si>
  <si>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</si>
  <si>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</si>
  <si>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</si>
  <si>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</si>
  <si>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</si>
  <si>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</si>
  <si>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</si>
  <si>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</si>
  <si>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</si>
  <si>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</si>
  <si>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</si>
  <si>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</si>
  <si>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</si>
  <si>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</si>
  <si>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</si>
  <si>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</si>
  <si>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</si>
  <si>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</si>
  <si>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</si>
  <si>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</si>
  <si>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</si>
  <si>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</si>
  <si>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</si>
  <si>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</si>
  <si>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</si>
  <si>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</si>
  <si>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</si>
  <si>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</si>
  <si>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</si>
  <si>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</si>
  <si>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</si>
  <si>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</si>
  <si>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</si>
  <si>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</si>
  <si>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</si>
  <si>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</si>
  <si>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</si>
  <si>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</si>
  <si>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</si>
  <si>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</si>
  <si>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</si>
  <si>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</si>
  <si>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</si>
  <si>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</si>
  <si>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</si>
  <si>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</si>
  <si>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</si>
  <si>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</si>
  <si>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</si>
  <si>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</si>
  <si>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</si>
  <si>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</si>
  <si>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</si>
  <si>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</si>
  <si>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</si>
  <si>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</si>
  <si>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</si>
  <si>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</si>
  <si>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</si>
  <si>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</si>
  <si>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</si>
  <si>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</si>
  <si>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</si>
  <si>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</si>
  <si>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</si>
  <si>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</si>
  <si>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</si>
  <si>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</si>
  <si>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</si>
  <si>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</si>
  <si>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</si>
  <si>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</si>
  <si>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</si>
  <si>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</si>
  <si>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</si>
  <si>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</si>
  <si>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</si>
  <si>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</si>
  <si>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</si>
  <si>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</si>
  <si>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</si>
  <si>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</si>
  <si>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</si>
  <si>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</si>
  <si>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</si>
  <si>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</si>
  <si>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</si>
  <si>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</si>
  <si>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</si>
  <si>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</si>
  <si>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</si>
  <si>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</si>
  <si>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</si>
  <si>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</si>
  <si>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</si>
  <si>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</si>
  <si>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</si>
  <si>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</si>
  <si>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</si>
  <si>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</si>
  <si>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</si>
  <si>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</si>
  <si>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</si>
  <si>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</si>
  <si>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</si>
  <si>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</si>
  <si>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</si>
  <si>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</si>
  <si>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</si>
  <si>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</si>
  <si>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</si>
  <si>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</si>
  <si>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</si>
  <si>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</si>
  <si>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</si>
  <si>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</si>
  <si>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</si>
  <si>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</si>
  <si>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</si>
  <si>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</si>
  <si>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</si>
  <si>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</si>
  <si>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</si>
  <si>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</si>
  <si>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</si>
  <si>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</si>
  <si>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</si>
  <si>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</si>
  <si>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</si>
  <si>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</si>
  <si>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</si>
  <si>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</si>
  <si>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</si>
  <si>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</si>
  <si>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</si>
  <si>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</si>
  <si>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</si>
  <si>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</si>
  <si>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</si>
  <si>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</si>
  <si>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</si>
  <si>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</si>
  <si>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</si>
  <si>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</si>
  <si>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</si>
  <si>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</si>
  <si>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</si>
  <si>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</si>
  <si>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</si>
  <si>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</si>
  <si>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</si>
  <si>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</si>
  <si>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</si>
  <si>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</si>
  <si>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</si>
  <si>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</si>
  <si>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</si>
  <si>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</si>
  <si>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</si>
  <si>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</si>
  <si>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</si>
  <si>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</si>
  <si>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</si>
  <si>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</si>
  <si>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</si>
  <si>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</si>
  <si>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</si>
  <si>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</si>
  <si>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</si>
  <si>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</si>
  <si>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</si>
  <si>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</si>
  <si>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</si>
  <si>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</si>
  <si>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</si>
  <si>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</si>
  <si>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</si>
  <si>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</si>
  <si>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</si>
  <si>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</si>
  <si>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</si>
  <si>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</si>
  <si>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</si>
  <si>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</si>
  <si>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</si>
  <si>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</si>
  <si>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</si>
  <si>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</si>
  <si>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</si>
  <si>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</si>
  <si>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</si>
  <si>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</si>
  <si>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</si>
  <si>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</si>
  <si>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</si>
  <si>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</si>
  <si>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</si>
  <si>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</si>
  <si>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</si>
  <si>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</si>
  <si>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</si>
  <si>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</si>
  <si>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</si>
  <si>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</si>
  <si>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</si>
  <si>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</si>
  <si>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</si>
  <si>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</si>
  <si>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</si>
  <si>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</si>
  <si>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</si>
  <si>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</si>
  <si>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</si>
  <si>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</si>
  <si>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</si>
  <si>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</si>
  <si>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</si>
  <si>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</si>
  <si>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</si>
  <si>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</si>
  <si>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</si>
  <si>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</si>
  <si>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</si>
  <si>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</si>
  <si>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</si>
  <si>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</si>
  <si>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</si>
  <si>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</si>
  <si>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</si>
  <si>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</si>
  <si>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</si>
  <si>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</si>
  <si>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</si>
  <si>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</si>
  <si>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</si>
  <si>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</si>
  <si>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</si>
  <si>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</si>
  <si>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</si>
  <si>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</si>
  <si>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</si>
  <si>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</si>
  <si>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</si>
  <si>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</si>
  <si>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</si>
  <si>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</si>
  <si>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</si>
  <si>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</si>
  <si>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</si>
  <si>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</si>
  <si>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</si>
  <si>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</si>
  <si>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</si>
  <si>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</si>
  <si>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</si>
  <si>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</si>
  <si>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</si>
  <si>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</si>
  <si>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</si>
  <si>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</si>
  <si>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</si>
  <si>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</si>
  <si>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</si>
  <si>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</si>
  <si>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</si>
  <si>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</si>
  <si>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</si>
  <si>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</si>
  <si>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</si>
  <si>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</si>
  <si>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</si>
  <si>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</si>
  <si>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</si>
  <si>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</si>
  <si>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</si>
  <si>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</si>
  <si>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</si>
  <si>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</si>
  <si>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</si>
  <si>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</si>
  <si>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</si>
  <si>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</si>
  <si>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</si>
  <si>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</si>
  <si>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</si>
  <si>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</si>
  <si>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</si>
  <si>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</si>
  <si>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</si>
  <si>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</si>
  <si>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</si>
  <si>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</si>
  <si>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</si>
  <si>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</si>
  <si>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</si>
  <si>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</si>
  <si>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</si>
  <si>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</si>
  <si>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</si>
  <si>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</si>
  <si>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</si>
  <si>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</si>
  <si>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</si>
  <si>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</si>
  <si>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</si>
  <si>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</si>
  <si>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</si>
  <si>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</si>
  <si>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</si>
  <si>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</si>
  <si>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</si>
  <si>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</si>
  <si>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</si>
  <si>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</si>
  <si>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</si>
  <si>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</si>
  <si>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</si>
  <si>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</si>
  <si>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</si>
  <si>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</si>
  <si>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</si>
  <si>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</si>
  <si>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</si>
  <si>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</si>
  <si>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</si>
  <si>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</si>
  <si>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</si>
  <si>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</si>
  <si>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</si>
  <si>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</si>
  <si>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</si>
  <si>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</si>
  <si>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</si>
  <si>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</si>
  <si>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</si>
  <si>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</si>
  <si>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</si>
  <si>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</si>
  <si>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</si>
  <si>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</si>
  <si>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</si>
  <si>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</si>
  <si>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</si>
  <si>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</si>
  <si>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</si>
  <si>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</si>
  <si>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</si>
  <si>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</si>
  <si>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</si>
  <si>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</si>
  <si>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</si>
  <si>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</si>
  <si>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</si>
  <si>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</si>
  <si>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</si>
  <si>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</si>
  <si>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</si>
  <si>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</si>
  <si>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</si>
  <si>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</si>
  <si>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</si>
  <si>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</si>
  <si>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</si>
  <si>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</si>
  <si>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</si>
  <si>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</si>
  <si>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</si>
  <si>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</si>
  <si>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</si>
  <si>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</si>
  <si>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</si>
  <si>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</si>
  <si>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</si>
  <si>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</si>
  <si>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</si>
  <si>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</si>
  <si>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</si>
  <si>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</si>
  <si>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</si>
  <si>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</si>
  <si>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</si>
  <si>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</si>
  <si>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</si>
  <si>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</si>
  <si>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</si>
  <si>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</si>
  <si>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</si>
  <si>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</si>
  <si>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</si>
  <si>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</si>
  <si>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</si>
  <si>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</si>
  <si>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</si>
  <si>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</si>
  <si>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</si>
  <si>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</si>
  <si>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</si>
  <si>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</si>
  <si>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</si>
  <si>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</si>
  <si>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</si>
  <si>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</si>
  <si>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</si>
  <si>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</si>
  <si>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</si>
  <si>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</si>
  <si>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</si>
  <si>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</si>
  <si>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</si>
  <si>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</si>
  <si>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</si>
  <si>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</si>
  <si>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</si>
  <si>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</si>
  <si>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</si>
  <si>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</si>
  <si>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</si>
  <si>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</si>
  <si>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</si>
  <si>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</si>
  <si>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</si>
  <si>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</si>
  <si>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</si>
  <si>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</si>
  <si>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</si>
  <si>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</si>
  <si>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</si>
  <si>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</si>
  <si>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</si>
  <si>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</si>
  <si>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</si>
  <si>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</si>
  <si>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</si>
  <si>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</si>
  <si>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</si>
  <si>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</si>
  <si>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</si>
  <si>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</si>
  <si>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</si>
  <si>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</si>
  <si>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</si>
  <si>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</si>
  <si>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</si>
  <si>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</si>
  <si>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</si>
  <si>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</si>
  <si>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</si>
  <si>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</si>
  <si>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</si>
  <si>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</si>
  <si>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</si>
  <si>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</si>
  <si>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</si>
  <si>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</si>
  <si>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</si>
  <si>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</si>
  <si>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</si>
  <si>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</si>
  <si>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</si>
  <si>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</si>
  <si>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</si>
  <si>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</si>
  <si>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</si>
  <si>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</si>
  <si>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</si>
  <si>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</si>
  <si>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</si>
  <si>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</si>
  <si>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</si>
  <si>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</si>
  <si>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</si>
  <si>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</si>
  <si>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</si>
  <si>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</si>
  <si>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</si>
  <si>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</si>
  <si>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</si>
  <si>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</si>
  <si>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</si>
  <si>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</si>
  <si>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</si>
  <si>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</si>
  <si>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</si>
  <si>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</si>
  <si>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</si>
  <si>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</si>
  <si>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</si>
  <si>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</si>
  <si>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</si>
  <si>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</si>
  <si>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</si>
  <si>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</si>
  <si>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</si>
  <si>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</si>
  <si>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</si>
  <si>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</si>
  <si>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</si>
  <si>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</si>
  <si>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</si>
  <si>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</si>
  <si>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</si>
  <si>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</si>
  <si>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</si>
  <si>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</si>
  <si>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</si>
  <si>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</si>
  <si>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</si>
  <si>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</si>
  <si>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</si>
  <si>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</si>
  <si>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</si>
  <si>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</si>
  <si>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</si>
  <si>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</si>
  <si>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</si>
  <si>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</si>
  <si>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</si>
  <si>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</si>
  <si>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</si>
  <si>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</si>
  <si>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</si>
  <si>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</si>
  <si>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</si>
  <si>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</si>
  <si>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</si>
  <si>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</si>
  <si>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</si>
  <si>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</si>
  <si>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</si>
  <si>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</si>
  <si>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</si>
  <si>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</si>
  <si>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</si>
  <si>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</si>
  <si>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</si>
  <si>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</si>
  <si>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</si>
  <si>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</si>
  <si>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</si>
  <si>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</si>
  <si>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</si>
  <si>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</si>
  <si>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</si>
  <si>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</si>
  <si>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</si>
  <si>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</si>
  <si>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</si>
  <si>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</si>
  <si>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</si>
  <si>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</si>
  <si>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</si>
  <si>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</si>
  <si>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</si>
  <si>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</si>
  <si>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</si>
  <si>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</si>
  <si>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</si>
  <si>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</si>
  <si>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</si>
  <si>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</si>
  <si>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</si>
  <si>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</si>
  <si>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</si>
  <si>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</si>
  <si>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</si>
  <si>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</si>
  <si>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</si>
  <si>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</si>
  <si>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</si>
  <si>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</si>
  <si>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</si>
  <si>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</si>
  <si>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</si>
  <si>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</si>
  <si>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</si>
  <si>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</si>
  <si>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</si>
  <si>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</si>
  <si>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</si>
  <si>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</si>
  <si>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</si>
  <si>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</si>
  <si>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</si>
  <si>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</si>
  <si>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</si>
  <si>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</si>
  <si>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</si>
  <si>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</si>
  <si>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</si>
  <si>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</si>
  <si>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</si>
  <si>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</si>
  <si>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</si>
  <si>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</si>
  <si>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</si>
  <si>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</si>
  <si>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</si>
  <si>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</si>
  <si>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</si>
  <si>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</si>
  <si>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</si>
  <si>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</si>
  <si>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</si>
  <si>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</si>
  <si>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</si>
  <si>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</si>
  <si>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</si>
  <si>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</si>
  <si>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</si>
  <si>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</si>
  <si>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</si>
  <si>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</si>
  <si>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</si>
  <si>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</si>
  <si>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</si>
  <si>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</si>
  <si>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</si>
  <si>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</si>
  <si>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</si>
  <si>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</si>
  <si>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</si>
  <si>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</si>
  <si>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</si>
  <si>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</si>
  <si>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</si>
  <si>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</si>
  <si>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</si>
  <si>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</si>
  <si>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</si>
  <si>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</si>
  <si>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</si>
  <si>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</si>
  <si>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</si>
  <si>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</si>
  <si>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</si>
  <si>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</si>
  <si>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</si>
  <si>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</si>
  <si>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</si>
  <si>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</si>
  <si>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</si>
  <si>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</si>
  <si>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</si>
  <si>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</si>
  <si>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</si>
  <si>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</si>
  <si>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</si>
  <si>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</si>
  <si>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</si>
  <si>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</si>
  <si>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</si>
  <si>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</si>
  <si>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</si>
  <si>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</si>
  <si>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</si>
  <si>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</si>
  <si>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</si>
  <si>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</si>
  <si>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</si>
  <si>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</si>
  <si>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</si>
  <si>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</si>
  <si>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</si>
  <si>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</si>
  <si>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</si>
  <si>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</si>
  <si>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</si>
  <si>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</si>
  <si>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</si>
  <si>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</si>
  <si>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</si>
  <si>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</si>
  <si>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</si>
  <si>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</si>
  <si>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</si>
  <si>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</si>
  <si>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</si>
  <si>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</si>
  <si>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</si>
  <si>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</si>
  <si>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</si>
  <si>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</si>
  <si>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</si>
  <si>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</si>
  <si>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</si>
  <si>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</si>
  <si>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</si>
  <si>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</si>
  <si>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</si>
  <si>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</si>
  <si>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</si>
  <si>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</si>
  <si>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</si>
  <si>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</si>
  <si>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</si>
  <si>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</si>
  <si>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</si>
  <si>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</si>
  <si>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</si>
  <si>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</si>
  <si>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</si>
  <si>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</si>
  <si>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</si>
  <si>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</si>
  <si>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</si>
  <si>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</si>
  <si>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</si>
  <si>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</si>
  <si>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</si>
  <si>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</si>
  <si>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</si>
  <si>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</si>
  <si>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</si>
  <si>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</si>
  <si>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</si>
  <si>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</si>
  <si>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</si>
  <si>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</si>
  <si>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</si>
  <si>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</si>
  <si>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</si>
  <si>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</si>
  <si>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</si>
  <si>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</si>
  <si>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</si>
  <si>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</si>
  <si>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</si>
  <si>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</si>
  <si>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</si>
  <si>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</si>
  <si>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</si>
  <si>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</si>
  <si>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</si>
  <si>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</si>
  <si>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</si>
  <si>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</si>
  <si>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</si>
  <si>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</si>
  <si>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</si>
  <si>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</si>
  <si>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</si>
  <si>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</si>
  <si>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</si>
  <si>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</si>
  <si>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</si>
  <si>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</si>
  <si>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</si>
  <si>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</si>
  <si>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</si>
  <si>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</si>
  <si>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</si>
  <si>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</si>
  <si>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</si>
  <si>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</si>
  <si>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</si>
  <si>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</si>
  <si>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</si>
  <si>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</si>
  <si>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</si>
  <si>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</si>
  <si>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</si>
  <si>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</si>
  <si>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</si>
  <si>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</si>
  <si>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</si>
  <si>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</si>
  <si>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</si>
  <si>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</si>
  <si>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</si>
  <si>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</si>
  <si>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</si>
  <si>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</si>
  <si>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</si>
  <si>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</si>
  <si>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</si>
  <si>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</si>
  <si>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</si>
  <si>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</si>
  <si>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</si>
  <si>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</si>
  <si>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</si>
  <si>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</si>
  <si>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</si>
  <si>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</si>
  <si>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</si>
  <si>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</si>
  <si>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</si>
  <si>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</si>
  <si>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</si>
  <si>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</si>
  <si>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</si>
  <si>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</si>
  <si>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</si>
  <si>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</si>
  <si>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</si>
  <si>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</si>
  <si>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</si>
  <si>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</si>
  <si>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</si>
  <si>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</si>
  <si>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</si>
  <si>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</si>
  <si>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</si>
  <si>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</si>
  <si>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</si>
  <si>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</si>
  <si>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</si>
  <si>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</si>
  <si>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</si>
  <si>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</si>
  <si>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</si>
  <si>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</si>
  <si>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</si>
  <si>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</si>
  <si>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</si>
  <si>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</si>
  <si>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</si>
  <si>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</si>
  <si>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</si>
  <si>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</si>
  <si>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</si>
  <si>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</si>
  <si>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</si>
  <si>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</si>
  <si>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</si>
  <si>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</si>
  <si>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</si>
  <si>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</si>
  <si>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</si>
  <si>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</si>
  <si>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</si>
  <si>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</si>
  <si>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</si>
  <si>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</si>
  <si>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</si>
  <si>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</si>
  <si>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</si>
  <si>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</si>
  <si>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</si>
  <si>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</si>
  <si>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</si>
  <si>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</si>
  <si>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</si>
  <si>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</si>
  <si>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</si>
  <si>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</si>
  <si>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</si>
  <si>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</si>
  <si>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</si>
  <si>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</si>
  <si>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</si>
  <si>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</si>
  <si>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</si>
  <si>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</si>
  <si>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</si>
  <si>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</si>
  <si>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</si>
  <si>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</si>
  <si>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</si>
  <si>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</si>
  <si>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</si>
  <si>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</si>
  <si>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</si>
  <si>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</si>
  <si>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</si>
  <si>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</si>
  <si>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</si>
  <si>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</si>
  <si>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</si>
  <si>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</si>
  <si>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</si>
  <si>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</si>
  <si>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</si>
  <si>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</si>
  <si>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</si>
  <si>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</si>
  <si>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</si>
  <si>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</si>
  <si>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</si>
  <si>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</si>
  <si>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</si>
  <si>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</si>
  <si>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</si>
  <si>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</si>
  <si>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</si>
  <si>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</si>
  <si>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</si>
  <si>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</si>
  <si>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</si>
  <si>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</si>
  <si>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</si>
  <si>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</si>
  <si>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</si>
  <si>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</si>
  <si>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</si>
  <si>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</si>
  <si>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</si>
  <si>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</si>
  <si>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</si>
  <si>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</si>
  <si>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</si>
  <si>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</si>
  <si>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</si>
  <si>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</si>
  <si>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</si>
  <si>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</si>
  <si>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</si>
  <si>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</si>
  <si>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</si>
  <si>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</si>
  <si>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</si>
  <si>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</si>
  <si>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</si>
  <si>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</si>
  <si>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</si>
  <si>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</si>
  <si>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</si>
  <si>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</si>
  <si>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</si>
  <si>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</si>
  <si>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</si>
  <si>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</si>
  <si>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</si>
  <si>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</si>
  <si>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</si>
  <si>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</si>
  <si>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</si>
  <si>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</si>
  <si>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</si>
  <si>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</si>
  <si>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</si>
  <si>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</si>
  <si>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</si>
  <si>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</si>
  <si>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</si>
  <si>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</si>
  <si>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</si>
  <si>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</si>
  <si>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</si>
  <si>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</si>
  <si>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</si>
  <si>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</si>
  <si>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</si>
  <si>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</si>
  <si>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</si>
  <si>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</si>
  <si>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</si>
  <si>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</si>
  <si>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</si>
  <si>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</si>
  <si>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</si>
  <si>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</si>
  <si>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</si>
  <si>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</si>
  <si>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</si>
  <si>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</si>
  <si>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</si>
  <si>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</si>
  <si>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</si>
  <si>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</si>
  <si>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</si>
  <si>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</si>
  <si>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</si>
  <si>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</si>
  <si>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</si>
  <si>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</si>
  <si>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</si>
  <si>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</si>
  <si>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</si>
  <si>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</si>
  <si>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</si>
  <si>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</si>
  <si>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</si>
  <si>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</si>
  <si>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</si>
  <si>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</si>
  <si>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</si>
  <si>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</si>
  <si>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</si>
  <si>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</si>
  <si>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</si>
  <si>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</si>
  <si>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</si>
  <si>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</si>
  <si>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</si>
  <si>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</si>
  <si>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</si>
  <si>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</si>
  <si>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</si>
  <si>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</si>
  <si>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</si>
  <si>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</si>
  <si>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</si>
  <si>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</si>
  <si>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</si>
  <si>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</si>
  <si>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</si>
  <si>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</si>
  <si>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</si>
  <si>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</si>
  <si>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</si>
  <si>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</si>
  <si>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</si>
  <si>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</si>
  <si>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</si>
  <si>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</si>
  <si>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</si>
  <si>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</si>
  <si>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</si>
  <si>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</si>
  <si>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</si>
  <si>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</si>
  <si>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</si>
  <si>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</si>
  <si>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</si>
  <si>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</si>
  <si>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</si>
  <si>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</si>
  <si>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</si>
  <si>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</si>
  <si>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</si>
  <si>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</si>
  <si>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</si>
  <si>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</si>
  <si>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</si>
  <si>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</si>
  <si>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</si>
  <si>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</si>
  <si>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</si>
  <si>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</si>
  <si>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</si>
  <si>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</si>
  <si>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</si>
  <si>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</si>
  <si>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</si>
  <si>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</si>
  <si>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</si>
  <si>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</si>
  <si>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</si>
  <si>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</si>
  <si>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</si>
  <si>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</si>
  <si>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</si>
  <si>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</si>
  <si>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</si>
  <si>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</si>
  <si>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</si>
  <si>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</si>
  <si>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</si>
  <si>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</si>
  <si>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</si>
  <si>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</si>
  <si>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</si>
  <si>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</si>
  <si>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</si>
  <si>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</si>
  <si>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</si>
  <si>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</si>
  <si>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</si>
  <si>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</si>
  <si>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</si>
  <si>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</si>
  <si>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</si>
  <si>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</si>
  <si>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</si>
  <si>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</si>
  <si>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</si>
  <si>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</si>
  <si>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</si>
  <si>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</si>
  <si>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</si>
  <si>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</si>
  <si>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</si>
  <si>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</si>
  <si>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</si>
  <si>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</si>
  <si>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</si>
  <si>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</si>
  <si>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</si>
  <si>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</si>
  <si>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</si>
  <si>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</si>
  <si>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</si>
  <si>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</si>
  <si>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</si>
  <si>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</si>
  <si>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</si>
  <si>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</si>
  <si>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</si>
  <si>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</si>
  <si>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</si>
  <si>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</si>
  <si>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</si>
  <si>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</si>
  <si>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</si>
  <si>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</si>
  <si>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</si>
  <si>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</si>
  <si>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</si>
  <si>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</si>
  <si>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</si>
  <si>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</si>
  <si>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</si>
  <si>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</si>
  <si>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</si>
  <si>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</si>
  <si>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</si>
  <si>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</si>
  <si>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</si>
  <si>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</si>
  <si>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</si>
  <si>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</si>
  <si>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</si>
  <si>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</si>
  <si>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</si>
  <si>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</si>
  <si>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</si>
  <si>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</si>
  <si>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</si>
  <si>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</si>
  <si>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</si>
  <si>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</si>
  <si>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</si>
  <si>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</si>
  <si>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</si>
  <si>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</si>
  <si>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</si>
  <si>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</si>
  <si>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</si>
  <si>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</si>
  <si>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</si>
  <si>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</si>
  <si>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</si>
  <si>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</si>
  <si>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</si>
  <si>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</si>
  <si>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</si>
  <si>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</si>
  <si>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</si>
  <si>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</si>
  <si>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</si>
  <si>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</si>
  <si>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</si>
  <si>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</si>
  <si>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</si>
  <si>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</si>
  <si>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</si>
  <si>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</si>
  <si>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</si>
  <si>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</si>
  <si>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</si>
  <si>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</si>
  <si>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</si>
  <si>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</si>
  <si>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</si>
  <si>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</si>
  <si>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</si>
  <si>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</si>
  <si>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</si>
  <si>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</si>
  <si>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</si>
  <si>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</si>
  <si>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</si>
  <si>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</si>
  <si>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</si>
  <si>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</si>
  <si>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</si>
  <si>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</si>
  <si>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</si>
  <si>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</si>
  <si>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</si>
  <si>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</si>
  <si>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</si>
  <si>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</si>
  <si>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</si>
  <si>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</si>
  <si>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</si>
  <si>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</si>
  <si>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</si>
  <si>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</si>
  <si>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</si>
  <si>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</si>
  <si>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</si>
  <si>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</si>
  <si>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</si>
  <si>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</si>
  <si>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</si>
  <si>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</si>
  <si>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</si>
  <si>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</si>
  <si>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</si>
  <si>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</si>
  <si>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</si>
  <si>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</si>
  <si>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</si>
  <si>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</si>
  <si>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</si>
  <si>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</si>
  <si>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</si>
  <si>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</si>
  <si>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</si>
  <si>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</si>
  <si>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</si>
  <si>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</si>
  <si>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</si>
  <si>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</si>
  <si>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</si>
  <si>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</si>
  <si>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</si>
  <si>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</si>
  <si>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</si>
  <si>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</si>
  <si>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</si>
  <si>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</si>
  <si>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</si>
  <si>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</si>
  <si>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</si>
  <si>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</si>
  <si>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</si>
  <si>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</si>
  <si>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</si>
  <si>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</si>
  <si>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</si>
  <si>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</si>
  <si>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</si>
  <si>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</si>
  <si>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</si>
  <si>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</si>
  <si>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</si>
  <si>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</si>
  <si>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</si>
  <si>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</si>
  <si>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</si>
  <si>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</si>
  <si>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</si>
  <si>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</si>
  <si>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</si>
  <si>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</si>
  <si>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</si>
  <si>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</si>
  <si>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</si>
  <si>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</si>
  <si>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</si>
  <si>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</si>
  <si>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</si>
  <si>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</si>
  <si>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</si>
  <si>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</si>
  <si>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</si>
  <si>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</si>
  <si>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</si>
  <si>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</si>
  <si>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</si>
  <si>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</si>
  <si>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</si>
  <si>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</si>
  <si>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</si>
  <si>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</si>
  <si>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</si>
  <si>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</si>
  <si>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</si>
  <si>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</si>
  <si>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</si>
  <si>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</si>
  <si>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</si>
  <si>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</si>
  <si>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</si>
  <si>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</si>
  <si>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</si>
  <si>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</si>
  <si>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</si>
  <si>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</si>
  <si>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</si>
  <si>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</si>
  <si>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</si>
  <si>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</si>
  <si>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</si>
  <si>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</si>
  <si>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</si>
  <si>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</si>
  <si>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</si>
  <si>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</si>
  <si>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</si>
  <si>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</si>
  <si>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</si>
  <si>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</si>
  <si>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</si>
  <si>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</si>
  <si>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</si>
  <si>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</si>
  <si>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</si>
  <si>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</si>
  <si>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</si>
  <si>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</si>
  <si>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</si>
  <si>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</si>
  <si>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</si>
  <si>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</si>
  <si>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</si>
  <si>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</si>
  <si>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</si>
  <si>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</si>
  <si>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</si>
  <si>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</si>
  <si>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</si>
  <si>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</si>
  <si>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</si>
  <si>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</si>
  <si>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</si>
  <si>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</si>
  <si>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</si>
  <si>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</si>
  <si>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</si>
  <si>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</si>
  <si>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</si>
  <si>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</si>
  <si>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</si>
  <si>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</si>
  <si>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</si>
  <si>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</si>
  <si>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</si>
  <si>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</si>
  <si>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</si>
  <si>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</si>
  <si>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</si>
  <si>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</si>
  <si>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</si>
  <si>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</si>
  <si>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</si>
  <si>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</si>
  <si>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</si>
  <si>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</si>
  <si>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</si>
  <si>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</si>
  <si>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</si>
  <si>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</si>
  <si>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</si>
  <si>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</si>
  <si>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</si>
  <si>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</si>
  <si>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</si>
  <si>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</si>
  <si>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</si>
  <si>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</si>
  <si>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</si>
  <si>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</si>
  <si>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</si>
  <si>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</si>
  <si>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</si>
  <si>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</si>
  <si>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</si>
  <si>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</si>
  <si>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</si>
  <si>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</si>
  <si>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</si>
  <si>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</si>
  <si>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</si>
  <si>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</si>
  <si>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</si>
  <si>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</si>
  <si>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</si>
  <si>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</si>
  <si>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</si>
  <si>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</si>
  <si>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</si>
  <si>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</si>
  <si>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</si>
  <si>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</si>
  <si>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</si>
  <si>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</si>
  <si>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</si>
  <si>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</si>
  <si>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</si>
  <si>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</si>
  <si>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</si>
  <si>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</si>
  <si>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</si>
  <si>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</si>
  <si>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</si>
  <si>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</si>
  <si>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</si>
  <si>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</si>
  <si>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</si>
  <si>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</si>
  <si>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</si>
  <si>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</si>
  <si>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</si>
  <si>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</si>
  <si>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</si>
  <si>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</si>
  <si>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</si>
  <si>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</si>
  <si>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</si>
  <si>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</si>
  <si>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</si>
  <si>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</si>
  <si>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</si>
  <si>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</si>
  <si>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</si>
  <si>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</si>
  <si>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</si>
  <si>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</si>
  <si>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</si>
  <si>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</si>
  <si>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</si>
  <si>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</si>
  <si>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</si>
  <si>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</si>
  <si>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</si>
  <si>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</si>
  <si>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</si>
  <si>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</si>
  <si>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</si>
  <si>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</si>
  <si>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</si>
  <si>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</si>
  <si>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</si>
  <si>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</si>
  <si>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</si>
  <si>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</si>
  <si>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</si>
  <si>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</si>
  <si>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</si>
  <si>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</si>
  <si>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</si>
  <si>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</si>
  <si>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</si>
  <si>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</si>
  <si>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</si>
  <si>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</si>
  <si>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</si>
  <si>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</si>
  <si>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</si>
  <si>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</si>
  <si>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</si>
  <si>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</si>
  <si>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</si>
  <si>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</si>
  <si>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</si>
  <si>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</si>
  <si>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</si>
  <si>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</si>
  <si>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</si>
  <si>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</si>
  <si>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</si>
  <si>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</si>
  <si>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</si>
  <si>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</si>
  <si>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</si>
  <si>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</si>
  <si>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</si>
  <si>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</si>
  <si>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</si>
  <si>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</si>
  <si>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</si>
  <si>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</si>
  <si>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</si>
  <si>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</si>
  <si>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</si>
  <si>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</si>
  <si>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</si>
  <si>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</si>
  <si>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</si>
  <si>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</si>
  <si>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</si>
  <si>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</si>
  <si>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</si>
  <si>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</si>
  <si>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</si>
  <si>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</si>
  <si>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</si>
  <si>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</si>
  <si>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</si>
  <si>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</si>
  <si>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</si>
  <si>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</si>
  <si>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</si>
  <si>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</si>
  <si>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</si>
  <si>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</si>
  <si>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</si>
  <si>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</si>
  <si>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</si>
  <si>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</si>
  <si>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</si>
  <si>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</si>
  <si>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</si>
  <si>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</si>
  <si>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</si>
  <si>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</si>
  <si>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</si>
  <si>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</si>
  <si>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</si>
  <si>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</si>
  <si>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</si>
  <si>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</si>
  <si>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</si>
  <si>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</si>
  <si>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</si>
  <si>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</si>
  <si>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</si>
  <si>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</si>
  <si>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</si>
  <si>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</si>
  <si>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</si>
  <si>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</si>
  <si>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</si>
  <si>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</si>
  <si>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</si>
  <si>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</si>
  <si>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</si>
  <si>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</si>
  <si>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</si>
  <si>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</si>
  <si>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</si>
  <si>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</si>
  <si>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</si>
  <si>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</si>
  <si>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</si>
  <si>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</si>
  <si>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</si>
  <si>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</si>
  <si>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</si>
  <si>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</si>
  <si>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</si>
  <si>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</si>
  <si>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</si>
  <si>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</si>
  <si>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</si>
  <si>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</si>
  <si>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</si>
  <si>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</si>
  <si>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</si>
  <si>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</si>
  <si>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</si>
  <si>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</si>
  <si>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</si>
  <si>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</si>
  <si>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</si>
  <si>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</si>
  <si>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</si>
  <si>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</si>
  <si>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</si>
  <si>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</si>
  <si>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</si>
  <si>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</si>
  <si>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</si>
  <si>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</si>
  <si>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</si>
  <si>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</si>
  <si>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</si>
  <si>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</si>
  <si>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</si>
  <si>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</si>
  <si>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</si>
  <si>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</si>
  <si>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</si>
  <si>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</si>
  <si>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</si>
  <si>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</si>
  <si>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</si>
  <si>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</si>
  <si>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</si>
  <si>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</si>
  <si>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</si>
  <si>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</si>
  <si>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</si>
  <si>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</si>
  <si>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</si>
  <si>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</si>
  <si>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</si>
  <si>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</si>
  <si>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</si>
  <si>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</si>
  <si>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</si>
  <si>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</si>
  <si>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</si>
  <si>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</si>
  <si>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</si>
  <si>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</si>
  <si>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</si>
  <si>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</si>
  <si>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</si>
  <si>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</si>
  <si>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</si>
  <si>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</si>
  <si>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</si>
  <si>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</si>
  <si>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</si>
  <si>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</si>
  <si>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</si>
  <si>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</si>
  <si>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</si>
  <si>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</si>
  <si>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</si>
  <si>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</si>
  <si>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</si>
  <si>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</si>
  <si>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</si>
  <si>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</si>
  <si>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</si>
  <si>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</si>
  <si>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</si>
  <si>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</si>
  <si>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</si>
  <si>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</si>
  <si>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</si>
  <si>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</si>
  <si>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</si>
  <si>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</si>
  <si>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</si>
  <si>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</si>
  <si>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</si>
  <si>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</si>
  <si>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</si>
  <si>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</si>
  <si>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</si>
  <si>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</si>
  <si>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</si>
  <si>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</si>
  <si>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</si>
  <si>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</si>
  <si>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</si>
  <si>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</si>
  <si>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</si>
  <si>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</si>
  <si>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</si>
  <si>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</si>
  <si>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</si>
  <si>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</si>
  <si>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</si>
  <si>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</si>
  <si>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</si>
  <si>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</si>
  <si>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</si>
  <si>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</si>
  <si>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</si>
  <si>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</si>
  <si>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</si>
  <si>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</si>
  <si>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</si>
  <si>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</si>
  <si>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</si>
  <si>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</si>
  <si>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</si>
  <si>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</si>
  <si>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</si>
  <si>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</si>
  <si>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</si>
  <si>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</si>
  <si>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</si>
  <si>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</si>
  <si>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</si>
  <si>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</si>
  <si>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</si>
  <si>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</si>
  <si>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</si>
  <si>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</si>
  <si>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</si>
  <si>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</si>
  <si>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</si>
  <si>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</si>
  <si>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</si>
  <si>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</si>
  <si>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</si>
  <si>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</si>
  <si>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</si>
  <si>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</si>
  <si>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</si>
  <si>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</si>
  <si>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</si>
  <si>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</si>
  <si>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</si>
  <si>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</si>
  <si>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</si>
  <si>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</si>
  <si>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</si>
  <si>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</si>
  <si>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</si>
  <si>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</si>
  <si>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</si>
  <si>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</si>
  <si>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</si>
  <si>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</si>
  <si>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</si>
  <si>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</si>
  <si>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</si>
  <si>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</si>
  <si>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</si>
  <si>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</si>
  <si>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</si>
  <si>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</si>
  <si>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</si>
  <si>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</si>
  <si>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</si>
  <si>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</si>
  <si>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</si>
  <si>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</si>
  <si>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</si>
  <si>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</si>
  <si>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</si>
  <si>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</si>
  <si>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</si>
  <si>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</si>
  <si>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</si>
  <si>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</si>
  <si>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</si>
  <si>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</si>
  <si>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</si>
  <si>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</si>
  <si>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</si>
  <si>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</si>
  <si>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</si>
  <si>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</si>
  <si>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</si>
  <si>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</si>
  <si>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</si>
  <si>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</si>
  <si>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</si>
  <si>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</si>
  <si>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</si>
  <si>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</si>
  <si>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</si>
  <si>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</si>
  <si>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</si>
  <si>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</si>
  <si>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</si>
  <si>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</si>
  <si>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</si>
  <si>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</si>
  <si>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</si>
  <si>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</si>
  <si>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</si>
  <si>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</si>
  <si>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</si>
  <si>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</si>
  <si>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</si>
  <si>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</si>
  <si>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</si>
  <si>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</si>
  <si>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</si>
  <si>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</si>
  <si>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</si>
  <si>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</si>
  <si>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</si>
  <si>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</si>
  <si>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</si>
  <si>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</si>
  <si>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</si>
  <si>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</si>
  <si>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</si>
  <si>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</si>
  <si>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</si>
  <si>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</si>
  <si>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</si>
  <si>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</si>
  <si>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</si>
  <si>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</si>
  <si>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</si>
  <si>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</si>
  <si>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</si>
  <si>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</si>
  <si>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</si>
  <si>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</si>
  <si>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</si>
  <si>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</si>
  <si>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</si>
  <si>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</si>
  <si>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</si>
  <si>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</si>
  <si>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</si>
  <si>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</si>
  <si>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</si>
  <si>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</si>
  <si>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</si>
  <si>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</si>
  <si>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</si>
  <si>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</si>
  <si>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</si>
  <si>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</si>
  <si>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</si>
  <si>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</si>
  <si>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</si>
  <si>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</si>
  <si>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</si>
  <si>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</si>
  <si>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</si>
  <si>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</si>
  <si>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</si>
  <si>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</si>
  <si>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</si>
  <si>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</si>
  <si>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</si>
  <si>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</si>
  <si>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</si>
  <si>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</si>
  <si>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</si>
  <si>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</si>
  <si>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</si>
  <si>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</si>
  <si>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</si>
  <si>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</si>
  <si>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</si>
  <si>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</si>
  <si>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</si>
  <si>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</si>
  <si>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</si>
  <si>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</si>
  <si>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</si>
  <si>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</si>
  <si>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</si>
  <si>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</si>
  <si>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</si>
  <si>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</si>
  <si>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</si>
  <si>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</si>
  <si>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</si>
  <si>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</si>
  <si>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</si>
  <si>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</si>
  <si>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</si>
  <si>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</si>
  <si>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</si>
  <si>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</si>
  <si>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</si>
  <si>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</si>
  <si>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</si>
  <si>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</si>
  <si>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</si>
  <si>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</si>
  <si>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</si>
  <si>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</si>
  <si>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</si>
  <si>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</si>
  <si>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</si>
  <si>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</si>
  <si>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</si>
  <si>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</si>
  <si>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</si>
  <si>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</si>
  <si>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</si>
  <si>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</si>
  <si>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</si>
  <si>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</si>
  <si>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</si>
  <si>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</si>
  <si>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</si>
  <si>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</si>
  <si>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</si>
  <si>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</si>
  <si>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</si>
  <si>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</si>
  <si>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</si>
  <si>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</si>
  <si>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</si>
  <si>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</si>
  <si>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</si>
  <si>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</si>
  <si>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</si>
  <si>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</si>
  <si>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</si>
  <si>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</si>
  <si>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</si>
  <si>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</si>
  <si>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</si>
  <si>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</si>
  <si>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</si>
  <si>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</si>
  <si>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</si>
  <si>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</si>
  <si>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</si>
  <si>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</si>
  <si>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</si>
  <si>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</si>
  <si>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</si>
  <si>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</si>
  <si>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</si>
  <si>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</si>
  <si>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</si>
  <si>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</si>
  <si>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</si>
  <si>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</si>
  <si>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</si>
  <si>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</si>
  <si>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</si>
  <si>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</si>
  <si>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</si>
  <si>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</si>
  <si>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</si>
  <si>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</si>
  <si>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</si>
  <si>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</si>
  <si>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</si>
  <si>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</si>
  <si>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</si>
  <si>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</si>
  <si>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</si>
  <si>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</si>
  <si>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</si>
  <si>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</si>
  <si>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</si>
  <si>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</si>
  <si>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</si>
  <si>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</si>
  <si>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</si>
  <si>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</si>
  <si>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</si>
  <si>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</si>
  <si>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</si>
  <si>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</si>
  <si>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</si>
  <si>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</si>
  <si>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</si>
  <si>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</si>
  <si>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</si>
  <si>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</si>
  <si>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</si>
  <si>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</si>
  <si>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</si>
  <si>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</si>
  <si>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</si>
  <si>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</si>
  <si>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</si>
  <si>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</si>
  <si>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</si>
  <si>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</si>
  <si>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</si>
  <si>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</si>
  <si>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</si>
  <si>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</si>
  <si>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</si>
  <si>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</si>
  <si>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</si>
  <si>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</si>
  <si>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</si>
  <si>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</si>
  <si>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</si>
  <si>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</si>
  <si>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</si>
  <si>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</si>
  <si>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</si>
  <si>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</si>
  <si>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</si>
  <si>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</si>
  <si>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</si>
  <si>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</si>
  <si>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</si>
  <si>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</si>
  <si>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</si>
  <si>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</si>
  <si>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</si>
  <si>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</si>
  <si>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</si>
  <si>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</si>
  <si>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</si>
  <si>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</si>
  <si>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</si>
  <si>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</si>
  <si>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</si>
  <si>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</si>
  <si>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</si>
  <si>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</si>
  <si>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</si>
  <si>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</si>
  <si>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</si>
  <si>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</si>
  <si>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</si>
  <si>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</si>
  <si>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</si>
  <si>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</si>
  <si>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</si>
  <si>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</si>
  <si>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</si>
  <si>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</si>
  <si>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</si>
  <si>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</si>
  <si>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</si>
  <si>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</si>
  <si>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</si>
  <si>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</si>
  <si>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</si>
  <si>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</si>
  <si>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</si>
  <si>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</si>
  <si>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</si>
  <si>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</si>
  <si>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</si>
  <si>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</si>
  <si>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</si>
  <si>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</si>
  <si>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</si>
  <si>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</si>
  <si>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</si>
  <si>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</si>
  <si>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</si>
  <si>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</si>
  <si>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</si>
  <si>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</si>
  <si>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</si>
  <si>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</si>
  <si>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</si>
  <si>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</si>
  <si>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</si>
  <si>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</si>
  <si>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</si>
  <si>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</si>
  <si>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</si>
  <si>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</si>
  <si>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</si>
  <si>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</si>
  <si>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</si>
  <si>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</si>
  <si>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</si>
  <si>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</si>
  <si>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</si>
  <si>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</si>
  <si>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</si>
  <si>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</si>
  <si>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</si>
  <si>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</si>
  <si>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</si>
  <si>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</si>
  <si>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</si>
  <si>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</si>
  <si>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</si>
  <si>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</si>
  <si>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</si>
  <si>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</si>
  <si>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</si>
  <si>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</si>
  <si>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</si>
  <si>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</si>
  <si>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</si>
  <si>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</si>
  <si>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</si>
  <si>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</si>
  <si>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</si>
  <si>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</si>
  <si>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</si>
  <si>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</si>
  <si>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</si>
  <si>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</si>
  <si>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</si>
  <si>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</si>
  <si>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</si>
  <si>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</si>
  <si>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</si>
  <si>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</si>
  <si>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</si>
  <si>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</si>
  <si>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</si>
  <si>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</si>
  <si>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</si>
  <si>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</si>
  <si>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</si>
  <si>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</si>
  <si>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</si>
  <si>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</si>
  <si>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</si>
  <si>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</si>
  <si>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</si>
  <si>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</si>
  <si>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</si>
  <si>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</si>
  <si>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</si>
  <si>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</si>
  <si>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</si>
  <si>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</si>
  <si>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</si>
  <si>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</si>
  <si>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</si>
  <si>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</si>
  <si>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</si>
  <si>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</si>
  <si>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</si>
  <si>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</si>
  <si>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</si>
  <si>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</si>
  <si>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</si>
  <si>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</si>
  <si>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</si>
  <si>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</si>
  <si>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</si>
  <si>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</si>
  <si>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</si>
  <si>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</si>
  <si>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</si>
  <si>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</si>
  <si>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</si>
  <si>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</si>
  <si>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</si>
  <si>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</si>
  <si>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</si>
  <si>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</si>
  <si>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</si>
  <si>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</si>
  <si>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</si>
  <si>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</si>
  <si>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</si>
  <si>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</si>
  <si>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</si>
  <si>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</si>
  <si>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</si>
  <si>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</si>
  <si>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</si>
  <si>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</si>
  <si>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</si>
  <si>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</si>
  <si>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</si>
  <si>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</si>
  <si>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</si>
  <si>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</si>
  <si>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</si>
  <si>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</si>
  <si>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</si>
  <si>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</si>
  <si>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</si>
  <si>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</si>
  <si>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</si>
  <si>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</si>
  <si>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</si>
  <si>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</si>
  <si>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</si>
  <si>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</si>
  <si>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</si>
  <si>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</si>
  <si>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</si>
  <si>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</si>
  <si>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</si>
  <si>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</si>
  <si>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</si>
  <si>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</si>
  <si>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</si>
  <si>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</si>
  <si>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</si>
  <si>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</si>
  <si>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</si>
  <si>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</si>
  <si>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</si>
  <si>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</si>
  <si>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</si>
  <si>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</si>
  <si>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</si>
  <si>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</si>
  <si>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</si>
  <si>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</si>
  <si>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</si>
  <si>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</si>
  <si>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</si>
  <si>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</si>
  <si>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</si>
  <si>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</si>
  <si>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</si>
  <si>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</si>
  <si>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</si>
  <si>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</si>
  <si>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</si>
  <si>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</si>
  <si>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</si>
  <si>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</si>
  <si>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</si>
  <si>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</si>
  <si>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</si>
  <si>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</si>
  <si>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</si>
  <si>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</si>
  <si>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</si>
  <si>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</si>
  <si>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</si>
  <si>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</si>
  <si>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</si>
  <si>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</si>
  <si>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</si>
  <si>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</si>
  <si>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</si>
  <si>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</si>
  <si>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</si>
  <si>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</si>
  <si>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</si>
  <si>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</si>
  <si>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</si>
  <si>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</si>
  <si>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</si>
  <si>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</si>
  <si>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</si>
  <si>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</si>
  <si>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</si>
  <si>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</si>
  <si>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</si>
  <si>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</si>
  <si>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</si>
  <si>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</si>
  <si>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</si>
  <si>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</si>
  <si>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</si>
  <si>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</si>
  <si>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</si>
  <si>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</si>
  <si>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</si>
  <si>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</si>
  <si>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</si>
  <si>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</si>
  <si>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</si>
  <si>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</si>
  <si>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</si>
  <si>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</si>
  <si>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</si>
  <si>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</si>
  <si>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</si>
  <si>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</si>
  <si>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</si>
  <si>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</si>
  <si>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</si>
  <si>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</si>
  <si>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</si>
  <si>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</si>
  <si>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</si>
  <si>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</si>
  <si>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</si>
  <si>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</si>
  <si>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</si>
  <si>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</si>
  <si>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</si>
  <si>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</si>
  <si>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</si>
  <si>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</si>
  <si>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</si>
  <si>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</si>
  <si>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</si>
  <si>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</si>
  <si>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</si>
  <si>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</si>
  <si>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</si>
  <si>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</si>
  <si>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</si>
  <si>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</si>
  <si>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</si>
  <si>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</si>
  <si>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</si>
  <si>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</si>
  <si>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</si>
  <si>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</si>
  <si>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</si>
  <si>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</si>
  <si>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</si>
  <si>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</si>
  <si>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</si>
  <si>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</si>
  <si>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</si>
  <si>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</si>
  <si>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</si>
  <si>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</si>
  <si>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</si>
  <si>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</si>
  <si>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</si>
  <si>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</si>
  <si>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</si>
  <si>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</si>
  <si>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</si>
  <si>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</si>
  <si>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</si>
  <si>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</si>
  <si>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</si>
  <si>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</si>
  <si>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</si>
  <si>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</si>
  <si>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</si>
  <si>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</si>
  <si>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</si>
  <si>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</si>
  <si>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</si>
  <si>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</si>
  <si>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</si>
  <si>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</si>
  <si>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</si>
  <si>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</si>
  <si>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</si>
  <si>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</si>
  <si>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</si>
  <si>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</si>
  <si>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</si>
  <si>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</si>
  <si>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</si>
  <si>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</si>
  <si>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</si>
  <si>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</si>
  <si>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</si>
  <si>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</si>
  <si>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</si>
  <si>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</si>
  <si>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</si>
  <si>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</si>
  <si>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</si>
  <si>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</si>
  <si>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</si>
  <si>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</si>
  <si>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</si>
  <si>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</si>
  <si>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</si>
  <si>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</si>
  <si>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</si>
  <si>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</si>
  <si>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</si>
  <si>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</si>
  <si>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</si>
  <si>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</si>
  <si>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</si>
  <si>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</si>
  <si>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</si>
  <si>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</si>
  <si>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</si>
  <si>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</si>
  <si>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</si>
  <si>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</si>
  <si>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</si>
  <si>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</si>
  <si>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</si>
  <si>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</si>
  <si>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</si>
  <si>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</si>
  <si>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</si>
  <si>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</si>
  <si>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</si>
  <si>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</si>
  <si>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</si>
  <si>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</si>
  <si>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</si>
  <si>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</si>
  <si>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</si>
  <si>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</si>
  <si>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</si>
  <si>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</si>
  <si>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</si>
  <si>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</si>
  <si>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</si>
  <si>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</si>
  <si>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</si>
  <si>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</si>
  <si>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</si>
  <si>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</si>
  <si>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</si>
  <si>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</si>
  <si>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</si>
  <si>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</si>
  <si>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</si>
  <si>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</si>
  <si>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</si>
  <si>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</si>
  <si>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</si>
  <si>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</si>
  <si>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</si>
  <si>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</si>
  <si>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</si>
  <si>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</si>
  <si>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</si>
  <si>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</si>
  <si>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</si>
  <si>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</si>
  <si>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</si>
  <si>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</si>
  <si>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</si>
  <si>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</si>
  <si>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</si>
  <si>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</si>
  <si>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</si>
  <si>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</si>
  <si>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</si>
  <si>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</si>
  <si>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</si>
  <si>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</si>
  <si>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</si>
  <si>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</si>
  <si>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</si>
  <si>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</si>
  <si>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</si>
  <si>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</si>
  <si>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</si>
  <si>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</si>
  <si>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</si>
  <si>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</si>
  <si>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</si>
  <si>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</si>
  <si>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</si>
  <si>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</si>
  <si>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</si>
  <si>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</si>
  <si>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</si>
  <si>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</si>
  <si>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</si>
  <si>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</si>
  <si>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</si>
  <si>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</si>
  <si>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</si>
  <si>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</si>
  <si>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</si>
  <si>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</si>
  <si>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</si>
  <si>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</si>
  <si>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</si>
  <si>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</si>
  <si>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</si>
  <si>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</si>
  <si>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</si>
  <si>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</si>
  <si>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</si>
  <si>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</si>
  <si>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</si>
  <si>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</si>
  <si>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</si>
  <si>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</si>
  <si>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</si>
  <si>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</si>
  <si>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</si>
  <si>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</si>
  <si>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</si>
  <si>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</si>
  <si>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</si>
  <si>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</si>
  <si>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</si>
  <si>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</si>
  <si>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</si>
  <si>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</si>
  <si>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</si>
  <si>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</si>
  <si>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</si>
  <si>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</si>
  <si>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</si>
  <si>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</si>
  <si>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</si>
  <si>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</si>
  <si>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</si>
  <si>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</si>
  <si>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</si>
  <si>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</si>
  <si>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</si>
  <si>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</si>
  <si>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</si>
  <si>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</si>
  <si>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</si>
  <si>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</si>
  <si>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</si>
  <si>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</si>
  <si>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</si>
  <si>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</si>
  <si>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</si>
  <si>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</si>
  <si>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</si>
  <si>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</si>
  <si>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</si>
  <si>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</si>
  <si>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</si>
  <si>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</si>
  <si>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</si>
  <si>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</si>
  <si>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</si>
  <si>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</si>
  <si>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</si>
  <si>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</si>
  <si>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</si>
  <si>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</si>
  <si>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</si>
  <si>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</si>
  <si>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</si>
  <si>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</si>
  <si>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</si>
  <si>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</si>
  <si>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</si>
  <si>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</si>
  <si>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</si>
  <si>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</si>
  <si>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</si>
  <si>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</si>
  <si>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</si>
  <si>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</si>
  <si>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</si>
  <si>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</si>
  <si>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</si>
  <si>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</si>
  <si>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</si>
  <si>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</si>
  <si>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</si>
  <si>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</si>
  <si>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</si>
  <si>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</si>
  <si>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</si>
  <si>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</si>
  <si>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</si>
  <si>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</si>
  <si>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</si>
  <si>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</si>
  <si>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</si>
  <si>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</si>
  <si>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</si>
  <si>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</si>
  <si>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</si>
  <si>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</si>
  <si>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</si>
  <si>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</si>
  <si>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</si>
  <si>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</si>
  <si>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</si>
  <si>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</si>
  <si>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</si>
  <si>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</si>
  <si>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</si>
  <si>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</si>
  <si>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</si>
  <si>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</si>
  <si>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</si>
  <si>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</si>
  <si>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</si>
  <si>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</si>
  <si>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</si>
  <si>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</si>
  <si>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</si>
  <si>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</si>
  <si>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</si>
  <si>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</si>
  <si>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</si>
  <si>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</si>
  <si>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</si>
  <si>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</si>
  <si>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</si>
  <si>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</si>
  <si>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</si>
  <si>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</si>
  <si>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</si>
  <si>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</si>
  <si>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</si>
  <si>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</si>
  <si>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</si>
  <si>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</si>
  <si>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</si>
  <si>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</si>
  <si>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</si>
  <si>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</si>
  <si>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</si>
  <si>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</si>
  <si>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</si>
  <si>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</si>
  <si>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</si>
  <si>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</si>
  <si>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</si>
  <si>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</si>
  <si>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</si>
  <si>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</si>
  <si>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</si>
  <si>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</si>
  <si>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</si>
  <si>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</si>
  <si>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</si>
  <si>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</si>
  <si>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</si>
  <si>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</si>
  <si>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</si>
  <si>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</si>
  <si>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</si>
  <si>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</si>
  <si>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</si>
  <si>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</si>
  <si>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</si>
  <si>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</si>
  <si>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</si>
  <si>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</si>
  <si>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</si>
  <si>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</si>
  <si>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</si>
  <si>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</si>
  <si>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</si>
  <si>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</si>
  <si>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</si>
  <si>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</si>
  <si>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</si>
  <si>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</si>
  <si>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</si>
  <si>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</si>
  <si>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</si>
  <si>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</si>
  <si>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</si>
  <si>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</si>
  <si>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</si>
  <si>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</si>
  <si>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</si>
  <si>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</si>
  <si>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</si>
  <si>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</si>
  <si>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</si>
  <si>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</si>
  <si>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</si>
  <si>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</si>
  <si>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</si>
  <si>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</si>
  <si>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</si>
  <si>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</si>
  <si>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</si>
  <si>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</si>
  <si>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</si>
  <si>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</si>
  <si>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</si>
  <si>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</si>
  <si>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</si>
  <si>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</si>
  <si>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</si>
  <si>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</si>
  <si>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</si>
  <si>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</si>
  <si>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</si>
  <si>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</si>
  <si>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</si>
  <si>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</si>
  <si>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</si>
  <si>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</si>
  <si>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</si>
  <si>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</si>
  <si>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</si>
  <si>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</si>
  <si>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</si>
  <si>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</si>
  <si>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</si>
  <si>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</si>
  <si>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</si>
  <si>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</si>
  <si>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</si>
  <si>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</si>
  <si>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</si>
  <si>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</si>
  <si>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</si>
  <si>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</si>
  <si>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</si>
  <si>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</si>
  <si>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</si>
  <si>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</si>
  <si>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</si>
  <si>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</si>
  <si>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</si>
  <si>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</si>
  <si>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</si>
  <si>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</si>
  <si>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</si>
  <si>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</si>
  <si>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</si>
  <si>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</si>
  <si>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</si>
  <si>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</si>
  <si>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</si>
  <si>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</si>
  <si>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</si>
  <si>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</si>
  <si>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</si>
  <si>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</si>
  <si>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</si>
  <si>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</si>
  <si>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</si>
  <si>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</si>
  <si>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</si>
  <si>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</si>
  <si>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</si>
  <si>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</si>
  <si>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</si>
  <si>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</si>
  <si>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</si>
  <si>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</si>
  <si>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</si>
  <si>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</si>
  <si>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</si>
  <si>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</si>
  <si>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</si>
  <si>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</si>
  <si>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</si>
  <si>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</si>
  <si>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</si>
  <si>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</si>
  <si>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</si>
  <si>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</si>
  <si>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</si>
  <si>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</si>
  <si>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</si>
  <si>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</si>
  <si>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</si>
  <si>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</si>
  <si>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</si>
  <si>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</si>
  <si>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</si>
  <si>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</si>
  <si>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</si>
  <si>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</si>
  <si>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</si>
  <si>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</si>
  <si>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</si>
  <si>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</si>
  <si>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</si>
  <si>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</si>
  <si>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</si>
  <si>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</si>
  <si>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</si>
  <si>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</si>
  <si>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</si>
  <si>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</si>
  <si>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</si>
  <si>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</si>
  <si>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</si>
  <si>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</si>
  <si>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</si>
  <si>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</si>
  <si>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</si>
  <si>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</si>
  <si>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</si>
  <si>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</si>
  <si>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</si>
  <si>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</si>
  <si>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</si>
  <si>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</si>
  <si>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</si>
  <si>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</si>
  <si>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</si>
  <si>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</si>
  <si>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</si>
  <si>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</si>
  <si>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</si>
  <si>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</si>
  <si>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</si>
  <si>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</si>
  <si>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</si>
  <si>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</si>
  <si>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</si>
  <si>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</si>
  <si>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</si>
  <si>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</si>
  <si>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</si>
  <si>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</si>
  <si>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</si>
  <si>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</si>
  <si>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</si>
  <si>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</si>
  <si>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</si>
  <si>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</si>
  <si>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</si>
  <si>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</si>
  <si>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</si>
  <si>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</si>
  <si>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</si>
  <si>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</si>
  <si>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</si>
  <si>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</si>
  <si>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</si>
  <si>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</si>
  <si>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</si>
  <si>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</si>
  <si>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</si>
  <si>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</si>
  <si>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</si>
  <si>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</si>
  <si>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</si>
  <si>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</si>
  <si>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</si>
  <si>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</si>
  <si>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</si>
  <si>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</si>
  <si>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</si>
  <si>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</si>
  <si>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</si>
  <si>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</si>
  <si>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</si>
  <si>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</si>
  <si>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</si>
  <si>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</si>
  <si>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</si>
  <si>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</si>
  <si>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</si>
  <si>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</si>
  <si>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</si>
  <si>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</si>
  <si>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</si>
  <si>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</si>
  <si>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</si>
  <si>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</si>
  <si>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</si>
  <si>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</si>
  <si>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</si>
  <si>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</si>
  <si>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</si>
  <si>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</si>
  <si>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</si>
  <si>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</si>
  <si>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</si>
  <si>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</si>
  <si>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</si>
  <si>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</si>
  <si>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</si>
  <si>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</si>
  <si>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</si>
  <si>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</si>
  <si>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</si>
  <si>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</si>
  <si>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</si>
  <si>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</si>
  <si>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</si>
  <si>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</si>
  <si>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</si>
  <si>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</si>
  <si>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</si>
  <si>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</si>
  <si>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</si>
  <si>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</si>
  <si>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</si>
  <si>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</si>
  <si>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</si>
  <si>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</si>
  <si>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</si>
  <si>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</si>
  <si>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</si>
  <si>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</si>
  <si>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</si>
  <si>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</si>
  <si>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</si>
  <si>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</si>
  <si>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</si>
  <si>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</si>
  <si>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</si>
  <si>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</si>
  <si>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</si>
  <si>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</si>
  <si>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</si>
  <si>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</si>
  <si>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</si>
  <si>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</si>
  <si>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</si>
  <si>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</si>
  <si>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</si>
  <si>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</si>
  <si>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</si>
  <si>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</si>
  <si>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</si>
  <si>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</si>
  <si>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</si>
  <si>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</si>
  <si>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</si>
  <si>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</si>
  <si>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</si>
  <si>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</si>
  <si>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</si>
  <si>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</si>
  <si>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</si>
  <si>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</si>
  <si>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</si>
  <si>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</si>
  <si>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</si>
  <si>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</si>
  <si>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</si>
  <si>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</si>
  <si>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</si>
  <si>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</si>
  <si>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</si>
  <si>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</si>
  <si>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</si>
  <si>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</si>
  <si>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</si>
  <si>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</si>
  <si>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</si>
  <si>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</si>
  <si>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</si>
  <si>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</si>
  <si>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</si>
  <si>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</si>
  <si>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</si>
  <si>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</si>
  <si>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</si>
  <si>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</si>
  <si>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</si>
  <si>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</si>
  <si>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</si>
  <si>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</si>
  <si>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</si>
  <si>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</si>
  <si>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</si>
  <si>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</si>
  <si>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</si>
  <si>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</si>
  <si>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</si>
  <si>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</si>
  <si>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</si>
  <si>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</si>
  <si>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</si>
  <si>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</si>
  <si>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</si>
  <si>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</si>
  <si>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</si>
  <si>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</si>
  <si>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</si>
  <si>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</si>
  <si>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</si>
  <si>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</si>
  <si>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</si>
  <si>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</si>
  <si>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</si>
  <si>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</si>
  <si>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</si>
  <si>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</si>
  <si>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</si>
  <si>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</si>
  <si>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</si>
  <si>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</si>
  <si>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</si>
  <si>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</si>
  <si>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</si>
  <si>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</si>
  <si>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</si>
  <si>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</si>
  <si>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</si>
  <si>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</si>
  <si>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</si>
  <si>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</si>
  <si>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</si>
  <si>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</si>
  <si>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</si>
  <si>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</si>
  <si>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</si>
  <si>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</si>
  <si>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</si>
  <si>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</si>
  <si>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</si>
  <si>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</si>
  <si>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</si>
  <si>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</si>
  <si>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</si>
  <si>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</si>
  <si>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</si>
  <si>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</si>
  <si>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</si>
  <si>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</si>
  <si>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</si>
  <si>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</si>
  <si>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</si>
  <si>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</si>
  <si>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</si>
  <si>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</si>
  <si>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</si>
  <si>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</si>
  <si>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</si>
  <si>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</si>
  <si>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</si>
  <si>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</si>
  <si>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</si>
  <si>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</si>
  <si>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</si>
  <si>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</si>
  <si>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</si>
  <si>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</si>
  <si>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</si>
  <si>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</si>
  <si>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</si>
  <si>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</si>
  <si>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</si>
  <si>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</si>
  <si>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</si>
  <si>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</si>
  <si>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</si>
  <si>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</si>
  <si>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</si>
  <si>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</si>
  <si>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</si>
  <si>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</si>
  <si>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</si>
  <si>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</si>
  <si>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</si>
  <si>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</si>
  <si>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</si>
  <si>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</si>
  <si>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</si>
  <si>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</si>
  <si>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</si>
  <si>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</si>
  <si>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</si>
  <si>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</si>
  <si>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</si>
  <si>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</si>
  <si>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</si>
  <si>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</si>
  <si>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</si>
  <si>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</si>
  <si>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</si>
  <si>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</si>
  <si>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</si>
  <si>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</si>
  <si>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</si>
  <si>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</si>
  <si>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</si>
  <si>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</si>
  <si>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</si>
  <si>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</si>
  <si>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</si>
  <si>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</si>
  <si>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</si>
  <si>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</si>
  <si>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</si>
  <si>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</si>
  <si>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</si>
  <si>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</si>
  <si>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</si>
  <si>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</si>
  <si>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</si>
  <si>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</si>
  <si>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</si>
  <si>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</si>
  <si>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</si>
  <si>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</si>
  <si>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</si>
  <si>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</si>
  <si>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</si>
  <si>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</si>
  <si>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</si>
  <si>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</si>
  <si>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</si>
  <si>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</si>
  <si>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</si>
  <si>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</si>
  <si>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</si>
  <si>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</si>
  <si>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</si>
  <si>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</si>
  <si>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</si>
  <si>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</si>
  <si>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</si>
  <si>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</si>
  <si>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</si>
  <si>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</si>
  <si>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</si>
  <si>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</si>
  <si>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</si>
  <si>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</si>
  <si>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</si>
  <si>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</si>
  <si>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</si>
  <si>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</si>
  <si>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</si>
  <si>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</si>
  <si>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</si>
  <si>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</si>
  <si>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</si>
  <si>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</si>
  <si>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</si>
  <si>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</si>
  <si>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</si>
  <si>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</si>
  <si>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</si>
  <si>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</si>
  <si>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</si>
  <si>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</si>
  <si>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</si>
  <si>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</si>
  <si>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</si>
  <si>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</si>
  <si>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</si>
  <si>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</si>
  <si>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</si>
  <si>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</si>
  <si>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</si>
  <si>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</si>
  <si>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</si>
  <si>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</si>
  <si>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</si>
  <si>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</si>
  <si>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</si>
  <si>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</si>
  <si>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</si>
  <si>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</si>
  <si>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</si>
  <si>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</si>
  <si>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</si>
  <si>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</si>
  <si>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</si>
  <si>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</si>
  <si>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</si>
  <si>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</si>
  <si>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</si>
  <si>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</si>
  <si>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</si>
  <si>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</si>
  <si>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</si>
  <si>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</si>
  <si>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</si>
  <si>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</si>
  <si>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</si>
  <si>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</si>
  <si>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</si>
  <si>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</si>
  <si>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</si>
  <si>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</si>
  <si>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</si>
  <si>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</si>
  <si>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</si>
  <si>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</si>
  <si>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</si>
  <si>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</si>
  <si>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</si>
  <si>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</si>
  <si>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</si>
  <si>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</si>
  <si>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</si>
  <si>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</si>
  <si>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</si>
  <si>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</si>
  <si>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</si>
  <si>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</si>
  <si>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</si>
  <si>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</si>
  <si>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</si>
  <si>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</si>
  <si>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</si>
  <si>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</si>
  <si>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</si>
  <si>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</si>
  <si>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</si>
  <si>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</si>
  <si>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</si>
  <si>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</si>
  <si>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</si>
  <si>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</si>
  <si>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</si>
  <si>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</si>
  <si>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</si>
  <si>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</si>
  <si>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</si>
  <si>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</si>
  <si>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</si>
  <si>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</si>
  <si>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</si>
  <si>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</si>
  <si>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</si>
  <si>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</si>
  <si>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</si>
  <si>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</si>
  <si>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</si>
  <si>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</si>
  <si>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</si>
  <si>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</si>
  <si>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</si>
  <si>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</si>
  <si>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</si>
  <si>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</si>
  <si>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</si>
  <si>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</si>
  <si>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</si>
  <si>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</si>
  <si>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</si>
  <si>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</si>
  <si>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</si>
  <si>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</si>
  <si>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</si>
  <si>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</si>
  <si>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</si>
  <si>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</si>
  <si>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</si>
  <si>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</si>
  <si>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</si>
  <si>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</si>
  <si>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</si>
  <si>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</si>
  <si>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</si>
  <si>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</si>
  <si>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</si>
  <si>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</si>
  <si>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</si>
  <si>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</si>
  <si>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</si>
  <si>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</si>
  <si>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</si>
  <si>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</si>
  <si>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</si>
  <si>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</si>
  <si>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</si>
  <si>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</si>
  <si>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</si>
  <si>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</si>
  <si>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</si>
  <si>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</si>
  <si>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</si>
  <si>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</si>
  <si>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</si>
  <si>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</si>
  <si>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</si>
  <si>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</si>
  <si>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</si>
  <si>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</si>
  <si>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</si>
  <si>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</si>
  <si>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</si>
  <si>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</si>
  <si>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</si>
  <si>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</si>
  <si>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</si>
  <si>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</si>
  <si>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</si>
  <si>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</si>
  <si>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</si>
  <si>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</si>
  <si>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</si>
  <si>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</si>
  <si>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</si>
  <si>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</si>
  <si>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</si>
  <si>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</si>
  <si>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</si>
  <si>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</si>
  <si>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</si>
  <si>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</si>
  <si>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</si>
  <si>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</si>
  <si>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</si>
  <si>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</si>
  <si>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</si>
  <si>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</si>
  <si>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</si>
  <si>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</si>
  <si>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</si>
  <si>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</si>
  <si>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</si>
  <si>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</si>
  <si>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</si>
  <si>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</si>
  <si>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</si>
  <si>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</si>
  <si>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</si>
  <si>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</si>
  <si>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</si>
  <si>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</si>
  <si>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</si>
  <si>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</si>
  <si>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</si>
  <si>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</si>
  <si>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</si>
  <si>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</si>
  <si>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</si>
  <si>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</si>
  <si>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</si>
  <si>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</si>
  <si>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</si>
  <si>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</si>
  <si>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</si>
  <si>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</si>
  <si>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</si>
  <si>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</si>
  <si>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</si>
  <si>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</si>
  <si>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</si>
  <si>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</si>
  <si>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</si>
  <si>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</si>
  <si>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</si>
  <si>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</si>
  <si>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</si>
  <si>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</si>
  <si>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</si>
  <si>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</si>
  <si>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</si>
  <si>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</si>
  <si>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</si>
  <si>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</si>
  <si>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</si>
  <si>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</si>
  <si>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</si>
  <si>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</si>
  <si>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</si>
  <si>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</si>
  <si>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</si>
  <si>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</si>
  <si>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</si>
  <si>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</si>
  <si>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</si>
  <si>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</si>
  <si>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</si>
  <si>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</si>
  <si>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</si>
  <si>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</si>
  <si>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</si>
  <si>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</si>
  <si>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</si>
  <si>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</si>
  <si>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</si>
  <si>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</si>
  <si>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</si>
  <si>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</si>
  <si>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</si>
  <si>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</si>
  <si>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</si>
  <si>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</si>
  <si>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</si>
  <si>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</si>
  <si>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</si>
  <si>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</si>
  <si>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</si>
  <si>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</si>
  <si>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</si>
  <si>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</si>
  <si>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</si>
  <si>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</si>
  <si>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</si>
  <si>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</si>
  <si>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</si>
  <si>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</si>
  <si>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</si>
  <si>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</si>
  <si>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</si>
  <si>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</si>
  <si>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</si>
  <si>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</si>
  <si>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</si>
  <si>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</si>
  <si>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</si>
  <si>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</si>
  <si>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</si>
  <si>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</si>
  <si>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</si>
  <si>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</si>
  <si>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</si>
  <si>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</si>
  <si>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</si>
  <si>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</si>
  <si>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</si>
  <si>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</si>
  <si>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</si>
  <si>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</si>
  <si>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</si>
  <si>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</si>
  <si>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</si>
  <si>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</si>
  <si>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</si>
  <si>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</si>
  <si>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</si>
  <si>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</si>
  <si>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</si>
  <si>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</si>
  <si>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</si>
  <si>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</si>
  <si>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</si>
  <si>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</si>
  <si>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</si>
  <si>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</si>
  <si>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</si>
  <si>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</si>
  <si>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</si>
  <si>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</si>
  <si>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</si>
  <si>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</si>
  <si>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</si>
  <si>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</si>
  <si>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</si>
  <si>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</si>
  <si>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</si>
  <si>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</si>
  <si>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</si>
  <si>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</si>
  <si>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</si>
  <si>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</si>
  <si>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</si>
  <si>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</si>
  <si>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</si>
  <si>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</si>
  <si>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</si>
  <si>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</si>
  <si>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</si>
  <si>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</si>
  <si>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</si>
  <si>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</si>
  <si>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</si>
  <si>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</si>
  <si>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</si>
  <si>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</si>
  <si>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</si>
  <si>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</si>
  <si>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</si>
  <si>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</si>
  <si>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</si>
  <si>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</si>
  <si>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</si>
  <si>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</si>
  <si>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</si>
  <si>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</si>
  <si>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</si>
  <si>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</si>
  <si>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</si>
  <si>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</si>
  <si>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</si>
  <si>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</si>
  <si>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</si>
  <si>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</si>
  <si>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</si>
  <si>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</si>
  <si>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</si>
  <si>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</si>
  <si>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</si>
  <si>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</si>
  <si>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</si>
  <si>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</si>
  <si>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</si>
  <si>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</si>
  <si>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</si>
  <si>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</si>
  <si>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</si>
  <si>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</si>
  <si>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</si>
  <si>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</si>
  <si>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</si>
  <si>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</si>
  <si>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</si>
  <si>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</si>
  <si>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</si>
  <si>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</si>
  <si>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</si>
  <si>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</si>
  <si>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</si>
  <si>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</si>
  <si>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</si>
  <si>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</si>
  <si>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</si>
  <si>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</si>
  <si>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</si>
  <si>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</si>
  <si>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</si>
  <si>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</si>
  <si>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</si>
  <si>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</si>
  <si>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</si>
  <si>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</si>
  <si>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</si>
  <si>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</si>
  <si>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</si>
  <si>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</si>
  <si>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</si>
  <si>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</si>
  <si>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</si>
  <si>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</si>
  <si>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</si>
  <si>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</si>
  <si>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</si>
  <si>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</si>
  <si>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</si>
  <si>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</si>
  <si>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</si>
  <si>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</si>
  <si>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</si>
  <si>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</si>
  <si>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</si>
  <si>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</si>
  <si>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</si>
  <si>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</si>
  <si>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</si>
  <si>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</si>
  <si>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</si>
  <si>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</si>
  <si>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</si>
  <si>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</si>
  <si>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</si>
  <si>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</si>
  <si>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</si>
  <si>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</si>
  <si>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</si>
  <si>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</si>
  <si>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</si>
  <si>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</si>
  <si>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</si>
  <si>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</si>
  <si>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</si>
  <si>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</si>
  <si>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</si>
  <si>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</si>
  <si>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</si>
  <si>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</si>
  <si>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</si>
  <si>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</si>
  <si>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</si>
  <si>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</si>
  <si>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</si>
  <si>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</si>
  <si>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</si>
  <si>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</si>
  <si>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</si>
  <si>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</si>
  <si>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</si>
  <si>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</si>
  <si>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</si>
  <si>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</si>
  <si>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</si>
  <si>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</si>
  <si>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</si>
  <si>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</si>
  <si>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</si>
  <si>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</si>
  <si>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</si>
  <si>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</si>
  <si>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</si>
  <si>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</si>
  <si>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</si>
  <si>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</si>
  <si>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</si>
  <si>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</si>
  <si>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</si>
  <si>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</si>
  <si>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</si>
  <si>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</si>
  <si>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</si>
  <si>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</si>
  <si>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</si>
  <si>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</si>
  <si>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</si>
  <si>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</si>
  <si>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</si>
  <si>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</si>
  <si>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</si>
  <si>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</si>
  <si>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</si>
  <si>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</si>
  <si>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</si>
  <si>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</si>
  <si>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</si>
  <si>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</si>
  <si>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</si>
  <si>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</si>
  <si>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</si>
  <si>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</si>
  <si>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</si>
  <si>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</si>
  <si>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</si>
  <si>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</si>
  <si>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</si>
  <si>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</si>
  <si>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</si>
  <si>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</si>
  <si>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</si>
  <si>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</si>
  <si>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</si>
  <si>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</si>
  <si>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</si>
  <si>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</si>
  <si>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</si>
  <si>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</si>
  <si>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</si>
  <si>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</si>
  <si>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</si>
  <si>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</si>
  <si>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</si>
  <si>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</si>
  <si>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</si>
  <si>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</si>
  <si>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</si>
  <si>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</si>
  <si>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</si>
  <si>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</si>
  <si>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</si>
  <si>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</si>
  <si>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</si>
  <si>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</si>
  <si>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</si>
  <si>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</si>
  <si>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</si>
  <si>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</si>
  <si>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</si>
  <si>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</si>
  <si>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</si>
  <si>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</si>
  <si>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</si>
  <si>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</si>
  <si>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</si>
  <si>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</si>
  <si>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</si>
  <si>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</si>
  <si>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</si>
  <si>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</si>
  <si>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</si>
  <si>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</si>
  <si>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</si>
  <si>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</si>
  <si>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</si>
  <si>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</si>
  <si>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</si>
  <si>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</si>
  <si>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</si>
  <si>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</si>
  <si>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</si>
  <si>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</si>
  <si>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</si>
  <si>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</si>
  <si>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</si>
  <si>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</si>
  <si>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</si>
  <si>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</si>
  <si>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</si>
  <si>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</si>
  <si>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</si>
  <si>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</si>
  <si>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</si>
  <si>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</si>
  <si>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</si>
  <si>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</si>
  <si>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</si>
  <si>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</si>
  <si>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</si>
  <si>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</si>
  <si>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</si>
  <si>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</si>
  <si>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</si>
  <si>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</si>
  <si>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</si>
  <si>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</si>
  <si>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</si>
  <si>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</si>
  <si>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</si>
  <si>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</si>
  <si>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</si>
  <si>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</si>
  <si>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</si>
  <si>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</si>
  <si>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</si>
  <si>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</si>
  <si>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</si>
  <si>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</si>
  <si>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</si>
  <si>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</si>
  <si>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</si>
  <si>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</si>
  <si>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</si>
  <si>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</si>
  <si>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</si>
  <si>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</si>
  <si>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</si>
  <si>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</si>
  <si>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</si>
  <si>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</si>
  <si>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</si>
  <si>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</si>
  <si>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</si>
  <si>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</si>
  <si>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</si>
  <si>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</si>
  <si>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</si>
  <si>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</si>
  <si>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</si>
  <si>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</si>
  <si>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</si>
  <si>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</si>
  <si>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</si>
  <si>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</si>
  <si>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</si>
  <si>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</si>
  <si>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</si>
  <si>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</si>
  <si>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</si>
  <si>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</si>
  <si>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</si>
  <si>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</si>
  <si>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</si>
  <si>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</si>
  <si>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</si>
  <si>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</si>
  <si>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</si>
  <si>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</si>
  <si>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</si>
  <si>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</si>
  <si>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</si>
  <si>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</si>
  <si>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</si>
  <si>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</si>
  <si>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</si>
  <si>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</si>
  <si>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</si>
  <si>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</si>
  <si>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</si>
  <si>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</si>
  <si>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</si>
  <si>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</si>
  <si>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</si>
  <si>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</si>
  <si>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</si>
  <si>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</si>
  <si>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</si>
  <si>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</si>
  <si>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</si>
  <si>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</si>
  <si>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</si>
  <si>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</si>
  <si>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</si>
  <si>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</si>
  <si>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</si>
  <si>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</si>
  <si>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</si>
  <si>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</si>
  <si>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</si>
  <si>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</si>
  <si>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</si>
  <si>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</si>
  <si>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</si>
  <si>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</si>
  <si>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</si>
  <si>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</si>
  <si>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</si>
  <si>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</si>
  <si>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</si>
  <si>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</si>
  <si>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</si>
  <si>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</si>
  <si>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</si>
  <si>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</si>
  <si>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</si>
  <si>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</si>
  <si>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</si>
  <si>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</si>
  <si>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</si>
  <si>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</si>
  <si>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</si>
  <si>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</si>
  <si>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</si>
  <si>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</si>
  <si>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</si>
  <si>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</si>
  <si>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</si>
  <si>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</si>
  <si>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</si>
  <si>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</si>
  <si>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</si>
  <si>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</si>
  <si>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</si>
  <si>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</si>
  <si>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</si>
  <si>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</si>
  <si>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</si>
  <si>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</si>
  <si>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</si>
  <si>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</si>
  <si>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</si>
  <si>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</si>
  <si>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</si>
  <si>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</si>
  <si>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</si>
  <si>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</si>
  <si>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</si>
  <si>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</si>
  <si>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</si>
  <si>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</si>
  <si>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</si>
  <si>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</si>
  <si>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</si>
  <si>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</si>
  <si>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</si>
  <si>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</si>
  <si>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</si>
  <si>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</si>
  <si>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</si>
  <si>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</si>
  <si>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</si>
  <si>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</si>
  <si>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</si>
  <si>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</si>
  <si>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</si>
  <si>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</si>
  <si>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</si>
  <si>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</si>
  <si>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</si>
  <si>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</si>
  <si>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</si>
  <si>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</si>
  <si>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</si>
  <si>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</si>
  <si>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</si>
  <si>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</si>
  <si>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</si>
  <si>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</si>
  <si>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</si>
  <si>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</si>
  <si>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</si>
  <si>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</si>
  <si>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</si>
  <si>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</si>
  <si>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</si>
  <si>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</si>
  <si>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</si>
  <si>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</si>
  <si>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</si>
  <si>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</si>
  <si>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</si>
  <si>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</si>
  <si>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</si>
  <si>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</si>
  <si>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</si>
  <si>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</si>
  <si>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</si>
  <si>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</si>
  <si>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</si>
  <si>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</si>
  <si>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</si>
  <si>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</si>
  <si>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</si>
  <si>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</si>
  <si>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</si>
  <si>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</si>
  <si>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</si>
  <si>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</si>
  <si>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</si>
  <si>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</si>
  <si>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</si>
  <si>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</si>
  <si>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</si>
  <si>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</si>
  <si>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</si>
  <si>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</si>
  <si>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</si>
  <si>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</si>
  <si>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</si>
  <si>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</si>
  <si>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</si>
  <si>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</si>
  <si>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</si>
  <si>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</si>
  <si>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</si>
  <si>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</si>
  <si>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</si>
  <si>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</si>
  <si>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</si>
  <si>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</si>
  <si>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</si>
  <si>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</si>
  <si>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</si>
  <si>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</si>
  <si>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</si>
  <si>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</si>
  <si>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</si>
  <si>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</si>
  <si>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</si>
  <si>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</si>
  <si>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</si>
  <si>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</si>
  <si>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</si>
  <si>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</si>
  <si>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</si>
  <si>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</si>
  <si>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</si>
  <si>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</si>
  <si>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</si>
  <si>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</si>
  <si>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</si>
  <si>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</si>
  <si>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</si>
  <si>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</si>
  <si>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</si>
  <si>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</si>
  <si>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</si>
  <si>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</si>
  <si>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</si>
  <si>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</si>
  <si>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</si>
  <si>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</si>
  <si>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</si>
  <si>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</si>
  <si>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</si>
  <si>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</si>
  <si>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</si>
  <si>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</si>
  <si>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</si>
  <si>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</si>
  <si>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</si>
  <si>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</si>
  <si>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</si>
  <si>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</si>
  <si>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</si>
  <si>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</si>
  <si>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</si>
  <si>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</si>
  <si>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</si>
  <si>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</si>
  <si>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</si>
  <si>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</si>
  <si>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</si>
  <si>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</si>
  <si>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</si>
  <si>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</si>
  <si>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</si>
  <si>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</si>
  <si>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</si>
  <si>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</si>
  <si>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</si>
  <si>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</si>
  <si>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</si>
  <si>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</si>
  <si>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</si>
  <si>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</si>
  <si>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</si>
  <si>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</si>
  <si>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</si>
  <si>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</si>
  <si>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</si>
  <si>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</si>
  <si>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</si>
  <si>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</si>
  <si>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</si>
  <si>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</si>
  <si>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</si>
  <si>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</si>
  <si>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</si>
  <si>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</si>
  <si>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</si>
  <si>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</si>
  <si>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</si>
  <si>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</si>
  <si>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</si>
  <si>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</si>
  <si>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</si>
  <si>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</si>
  <si>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</si>
  <si>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</si>
  <si>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</si>
  <si>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</si>
  <si>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</si>
  <si>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</si>
  <si>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</si>
  <si>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</si>
  <si>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</si>
  <si>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</si>
  <si>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</si>
  <si>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</si>
  <si>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</si>
  <si>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</si>
  <si>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</si>
  <si>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</si>
  <si>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</si>
  <si>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</si>
  <si>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</si>
  <si>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</si>
  <si>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</si>
  <si>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</si>
  <si>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</si>
  <si>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</si>
  <si>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</si>
  <si>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</si>
  <si>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</si>
  <si>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</si>
  <si>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</si>
  <si>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</si>
  <si>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</si>
  <si>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</si>
  <si>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</si>
  <si>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</si>
  <si>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</si>
  <si>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</si>
  <si>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</si>
  <si>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</si>
  <si>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</si>
  <si>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</si>
  <si>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</si>
  <si>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</si>
  <si>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</si>
  <si>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</si>
  <si>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</si>
  <si>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</si>
  <si>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</si>
  <si>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</si>
  <si>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</si>
  <si>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</si>
  <si>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</si>
  <si>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</si>
  <si>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</si>
  <si>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</si>
  <si>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</si>
  <si>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</si>
  <si>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</si>
  <si>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</si>
  <si>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</si>
  <si>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</si>
  <si>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</si>
  <si>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</si>
  <si>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</si>
  <si>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</si>
  <si>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</si>
  <si>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</si>
  <si>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</si>
  <si>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</si>
  <si>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</si>
  <si>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</si>
  <si>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</si>
  <si>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</si>
  <si>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</si>
  <si>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</si>
  <si>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</si>
  <si>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</si>
  <si>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</si>
  <si>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</si>
  <si>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</si>
  <si>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</si>
  <si>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</si>
  <si>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</si>
  <si>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</si>
  <si>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</si>
  <si>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</si>
  <si>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</si>
  <si>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</si>
  <si>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</si>
  <si>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</si>
  <si>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</si>
  <si>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</si>
  <si>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</si>
  <si>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</si>
  <si>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</si>
  <si>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</si>
  <si>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</si>
  <si>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</si>
  <si>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</si>
  <si>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</si>
  <si>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</si>
  <si>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</si>
  <si>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</si>
  <si>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</si>
  <si>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</si>
  <si>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</si>
  <si>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</si>
  <si>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</si>
  <si>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</si>
  <si>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</si>
  <si>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</si>
  <si>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</si>
  <si>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</si>
  <si>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</si>
  <si>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</si>
  <si>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</si>
  <si>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</si>
  <si>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</si>
  <si>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</si>
  <si>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</si>
  <si>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</si>
  <si>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</si>
  <si>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</si>
  <si>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</si>
  <si>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</si>
  <si>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</si>
  <si>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</si>
  <si>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</si>
  <si>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</si>
  <si>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</si>
  <si>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</si>
  <si>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</si>
  <si>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</si>
  <si>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</si>
  <si>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</si>
  <si>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</si>
  <si>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</si>
  <si>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</si>
  <si>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</si>
  <si>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</si>
  <si>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</si>
  <si>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</si>
  <si>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</si>
  <si>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</si>
  <si>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</si>
  <si>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</si>
  <si>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</si>
  <si>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</si>
  <si>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</si>
  <si>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</si>
  <si>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</si>
  <si>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</si>
  <si>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</si>
  <si>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</si>
  <si>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</si>
  <si>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</si>
  <si>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</si>
  <si>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</si>
  <si>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</si>
  <si>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</si>
  <si>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</si>
  <si>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</si>
  <si>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</si>
  <si>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</si>
  <si>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</si>
  <si>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</si>
  <si>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</si>
  <si>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</si>
  <si>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</si>
  <si>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</si>
  <si>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</si>
  <si>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</si>
  <si>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</si>
  <si>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</si>
  <si>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</si>
  <si>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</si>
  <si>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</si>
  <si>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</si>
  <si>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</si>
  <si>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</si>
  <si>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</si>
  <si>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</si>
  <si>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</si>
  <si>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</si>
  <si>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</si>
  <si>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</si>
  <si>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</si>
  <si>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</si>
  <si>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</si>
  <si>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</si>
  <si>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</si>
  <si>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</si>
  <si>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</si>
  <si>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</si>
  <si>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</si>
  <si>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</si>
  <si>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</si>
  <si>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</si>
  <si>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</si>
  <si>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</si>
  <si>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</si>
  <si>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</si>
  <si>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</si>
  <si>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</si>
  <si>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</si>
  <si>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</si>
  <si>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</si>
  <si>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</si>
  <si>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</si>
  <si>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</si>
  <si>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</si>
  <si>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</si>
  <si>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</si>
  <si>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</si>
  <si>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</si>
  <si>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</si>
  <si>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</si>
  <si>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</si>
  <si>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</si>
  <si>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</si>
  <si>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</si>
  <si>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</si>
  <si>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</si>
  <si>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</si>
  <si>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</si>
  <si>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</si>
  <si>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</si>
  <si>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</si>
  <si>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</si>
  <si>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</si>
  <si>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</si>
  <si>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</si>
  <si>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</si>
  <si>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</si>
  <si>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</si>
  <si>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</si>
  <si>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</si>
  <si>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</si>
  <si>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</si>
  <si>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</si>
  <si>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</si>
  <si>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</si>
  <si>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</si>
  <si>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</si>
  <si>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</si>
  <si>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</si>
  <si>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</si>
  <si>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</si>
  <si>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</si>
  <si>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</si>
  <si>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</si>
  <si>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</si>
  <si>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</si>
  <si>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</si>
  <si>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</si>
  <si>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</si>
  <si>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</si>
  <si>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</si>
  <si>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</si>
  <si>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</si>
  <si>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</si>
  <si>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</si>
  <si>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</si>
  <si>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</si>
  <si>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</si>
  <si>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</si>
  <si>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</si>
  <si>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</si>
  <si>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</si>
  <si>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</si>
  <si>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</si>
  <si>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</si>
  <si>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</si>
  <si>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</si>
  <si>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</si>
  <si>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</si>
  <si>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</si>
  <si>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</si>
  <si>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</si>
  <si>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</si>
  <si>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</si>
  <si>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</si>
  <si>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</si>
  <si>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</si>
  <si>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</si>
  <si>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</si>
  <si>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</si>
  <si>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</si>
  <si>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</si>
  <si>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</si>
  <si>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</si>
  <si>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</si>
  <si>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</si>
  <si>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</si>
  <si>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</si>
  <si>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</si>
  <si>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</si>
  <si>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</si>
  <si>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</si>
  <si>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</si>
  <si>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</si>
  <si>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</si>
  <si>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</si>
  <si>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</si>
  <si>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</si>
  <si>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</si>
  <si>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</si>
  <si>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</si>
  <si>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</si>
  <si>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</si>
  <si>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</si>
  <si>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</si>
  <si>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</si>
  <si>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</si>
  <si>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</si>
  <si>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</si>
  <si>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</si>
  <si>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</si>
  <si>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</si>
  <si>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</si>
  <si>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</si>
  <si>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</si>
  <si>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</si>
  <si>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</si>
  <si>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</si>
  <si>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</si>
  <si>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</si>
  <si>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</si>
  <si>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</si>
  <si>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</si>
  <si>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</si>
  <si>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</si>
  <si>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</si>
  <si>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</si>
  <si>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</si>
  <si>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</si>
  <si>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</si>
  <si>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</si>
  <si>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</si>
  <si>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</si>
  <si>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</si>
  <si>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</si>
  <si>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</si>
  <si>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</si>
  <si>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</si>
  <si>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</si>
  <si>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</si>
  <si>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</si>
  <si>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</si>
  <si>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</si>
  <si>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</si>
  <si>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</si>
  <si>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</si>
  <si>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</si>
  <si>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</si>
  <si>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</si>
  <si>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</si>
  <si>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</si>
  <si>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</si>
  <si>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</si>
  <si>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</si>
  <si>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</si>
  <si>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</si>
  <si>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</si>
  <si>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</si>
  <si>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</si>
  <si>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</si>
  <si>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</si>
  <si>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</si>
  <si>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</si>
  <si>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</si>
  <si>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</si>
  <si>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</si>
  <si>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</si>
  <si>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</si>
  <si>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</si>
  <si>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</si>
  <si>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</si>
  <si>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</si>
  <si>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</si>
  <si>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</si>
  <si>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</si>
  <si>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</si>
  <si>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</si>
  <si>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</si>
  <si>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</si>
  <si>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</si>
  <si>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</si>
  <si>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</si>
  <si>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</si>
  <si>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</si>
  <si>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</si>
  <si>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</si>
  <si>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</si>
  <si>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</si>
  <si>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</si>
  <si>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</si>
  <si>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</si>
  <si>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</si>
  <si>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</si>
  <si>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</si>
  <si>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</si>
  <si>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</si>
  <si>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</si>
  <si>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</si>
  <si>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</si>
  <si>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</si>
  <si>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</si>
  <si>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</si>
  <si>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</si>
  <si>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</si>
  <si>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</si>
  <si>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</si>
  <si>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</si>
  <si>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</si>
  <si>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</si>
  <si>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</si>
  <si>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</si>
  <si>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</si>
  <si>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</si>
  <si>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</si>
  <si>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</si>
  <si>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</si>
  <si>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</si>
  <si>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</si>
  <si>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</si>
  <si>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</si>
  <si>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</si>
  <si>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</si>
  <si>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</si>
  <si>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</si>
  <si>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</si>
  <si>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</si>
  <si>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</si>
  <si>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</si>
  <si>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</si>
  <si>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</si>
  <si>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</si>
  <si>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</si>
  <si>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</si>
  <si>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</si>
  <si>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</si>
  <si>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</si>
  <si>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</si>
  <si>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</si>
  <si>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</si>
  <si>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</si>
  <si>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</si>
  <si>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</si>
  <si>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</si>
  <si>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</si>
  <si>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</si>
  <si>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</si>
  <si>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</si>
  <si>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</si>
  <si>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</si>
  <si>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</si>
  <si>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</si>
  <si>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</si>
  <si>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</si>
  <si>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</si>
  <si>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</si>
  <si>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</si>
  <si>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</si>
  <si>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</si>
  <si>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</si>
  <si>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</si>
  <si>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</si>
  <si>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</si>
  <si>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</si>
  <si>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</si>
  <si>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</si>
  <si>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</si>
  <si>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</si>
  <si>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</si>
  <si>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</si>
  <si>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</si>
  <si>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</si>
  <si>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</si>
  <si>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</si>
  <si>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</si>
  <si>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</si>
  <si>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</si>
  <si>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</si>
  <si>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</si>
  <si>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</si>
  <si>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</si>
  <si>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</si>
  <si>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</si>
  <si>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</si>
  <si>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</si>
  <si>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</si>
  <si>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</si>
  <si>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</si>
  <si>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</si>
  <si>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</si>
  <si>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</si>
  <si>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</si>
  <si>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</si>
  <si>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</si>
  <si>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</si>
  <si>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</si>
  <si>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</si>
  <si>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</si>
  <si>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</si>
  <si>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</si>
  <si>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</si>
  <si>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</si>
  <si>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</si>
  <si>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</si>
  <si>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</si>
  <si>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</si>
  <si>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</si>
  <si>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</si>
  <si>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</si>
  <si>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</si>
  <si>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</si>
  <si>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</si>
  <si>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</si>
  <si>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</si>
  <si>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</si>
  <si>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</si>
  <si>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</si>
  <si>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</si>
  <si>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</si>
  <si>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</si>
  <si>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</si>
  <si>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</si>
  <si>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</si>
  <si>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</si>
  <si>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</si>
  <si>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</si>
  <si>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</si>
  <si>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</si>
  <si>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</si>
  <si>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</si>
  <si>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</si>
  <si>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</si>
  <si>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</si>
  <si>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</si>
  <si>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</si>
  <si>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</si>
  <si>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</si>
  <si>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</si>
  <si>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</si>
  <si>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</si>
  <si>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</si>
  <si>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</si>
  <si>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</si>
  <si>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</si>
  <si>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</si>
  <si>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</si>
  <si>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</si>
  <si>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</si>
  <si>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</si>
  <si>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</si>
  <si>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</si>
  <si>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</si>
  <si>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</si>
  <si>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</si>
  <si>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</si>
  <si>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</si>
  <si>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</si>
  <si>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</si>
  <si>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</si>
  <si>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</si>
  <si>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</si>
  <si>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</si>
  <si>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</si>
  <si>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</si>
  <si>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</si>
  <si>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</si>
  <si>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</si>
  <si>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</si>
  <si>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</si>
  <si>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</si>
  <si>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</si>
  <si>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</si>
  <si>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</si>
  <si>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</si>
  <si>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</si>
  <si>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</si>
  <si>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</si>
  <si>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</si>
  <si>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</si>
  <si>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</si>
  <si>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</si>
  <si>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</si>
  <si>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</si>
  <si>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</si>
  <si>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</si>
  <si>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</si>
  <si>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</si>
  <si>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</si>
  <si>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</si>
  <si>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</si>
  <si>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</si>
  <si>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</si>
  <si>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</si>
  <si>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</si>
  <si>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</si>
  <si>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</si>
  <si>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</si>
  <si>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</si>
  <si>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</si>
  <si>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</si>
  <si>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</si>
  <si>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</si>
  <si>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</si>
  <si>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</si>
  <si>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</si>
  <si>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</si>
  <si>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</si>
  <si>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</si>
  <si>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</si>
  <si>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</si>
  <si>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</si>
  <si>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</si>
  <si>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</si>
  <si>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</si>
  <si>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</si>
  <si>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</si>
  <si>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</si>
  <si>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</si>
  <si>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</si>
  <si>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</si>
  <si>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</si>
  <si>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</si>
  <si>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</si>
  <si>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</si>
  <si>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</si>
  <si>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</si>
  <si>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</si>
  <si>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</si>
  <si>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</si>
  <si>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</si>
  <si>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</si>
  <si>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</si>
  <si>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</si>
  <si>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</si>
  <si>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</si>
  <si>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</si>
  <si>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</si>
  <si>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</si>
  <si>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</si>
  <si>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</si>
  <si>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</si>
  <si>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</si>
  <si>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</si>
  <si>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</si>
  <si>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</si>
  <si>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</si>
  <si>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</si>
  <si>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</si>
  <si>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</si>
  <si>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</si>
  <si>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</si>
  <si>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</si>
  <si>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</si>
  <si>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</si>
  <si>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</si>
  <si>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</si>
  <si>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</si>
  <si>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</si>
  <si>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</si>
  <si>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</si>
  <si>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</si>
  <si>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</si>
  <si>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</si>
  <si>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</si>
  <si>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</si>
  <si>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</si>
  <si>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</si>
  <si>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</si>
  <si>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</si>
  <si>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</si>
  <si>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</si>
  <si>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</si>
  <si>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</si>
  <si>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</si>
  <si>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</si>
  <si>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</si>
  <si>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</si>
  <si>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</si>
  <si>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</si>
  <si>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</si>
  <si>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</si>
  <si>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</si>
  <si>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</si>
  <si>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</si>
  <si>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</si>
  <si>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</si>
  <si>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</si>
  <si>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</si>
  <si>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</si>
  <si>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</si>
  <si>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</si>
  <si>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</si>
  <si>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</si>
  <si>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</si>
  <si>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</si>
  <si>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</si>
  <si>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</si>
  <si>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</si>
  <si>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</si>
  <si>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</si>
  <si>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</si>
  <si>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</si>
  <si>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</si>
  <si>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</si>
  <si>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</si>
  <si>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</si>
  <si>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</si>
  <si>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</si>
  <si>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</si>
  <si>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</si>
  <si>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</si>
  <si>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</si>
  <si>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</si>
  <si>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</si>
  <si>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</si>
  <si>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</si>
  <si>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</si>
  <si>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</si>
  <si>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</si>
  <si>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</si>
  <si>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</si>
  <si>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</si>
  <si>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</si>
  <si>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</si>
  <si>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</si>
  <si>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</si>
  <si>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</si>
  <si>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</si>
  <si>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</si>
  <si>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</si>
  <si>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</si>
  <si>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</si>
  <si>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</si>
  <si>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</si>
  <si>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</si>
  <si>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</si>
  <si>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</si>
  <si>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</si>
  <si>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</si>
  <si>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</si>
  <si>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</si>
  <si>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</si>
  <si>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</si>
  <si>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</si>
  <si>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</si>
  <si>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</si>
  <si>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</si>
  <si>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</si>
  <si>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</si>
  <si>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</si>
  <si>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</si>
  <si>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</si>
  <si>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</si>
  <si>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</si>
  <si>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</si>
  <si>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</si>
  <si>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</si>
  <si>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</si>
  <si>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</si>
  <si>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</si>
  <si>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</si>
  <si>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</si>
  <si>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</si>
  <si>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</si>
  <si>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</si>
  <si>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</si>
  <si>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</si>
  <si>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</si>
  <si>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</si>
  <si>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</si>
  <si>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</si>
  <si>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</si>
  <si>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</si>
  <si>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</si>
  <si>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</si>
  <si>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</si>
  <si>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</si>
  <si>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</si>
  <si>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</si>
  <si>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</si>
  <si>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</si>
  <si>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</si>
  <si>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</si>
  <si>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</si>
  <si>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</si>
  <si>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</si>
  <si>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</si>
  <si>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</si>
  <si>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</si>
  <si>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</si>
  <si>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</si>
  <si>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</si>
  <si>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</si>
  <si>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</si>
  <si>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</si>
  <si>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</si>
  <si>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</si>
  <si>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</si>
  <si>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</si>
  <si>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</si>
  <si>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</si>
  <si>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</si>
  <si>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</si>
  <si>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</si>
  <si>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</si>
  <si>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</si>
  <si>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</si>
  <si>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</si>
  <si>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</si>
  <si>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</si>
  <si>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</si>
  <si>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</si>
  <si>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</si>
  <si>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</si>
  <si>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</si>
  <si>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</si>
  <si>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</si>
  <si>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</si>
  <si>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</si>
  <si>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</si>
  <si>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</si>
  <si>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</si>
  <si>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</si>
  <si>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</si>
  <si>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</si>
  <si>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</si>
  <si>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</si>
  <si>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</si>
  <si>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</si>
  <si>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</si>
  <si>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</si>
  <si>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</si>
  <si>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</si>
  <si>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</si>
  <si>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</si>
  <si>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</si>
  <si>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</si>
  <si>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</si>
  <si>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</si>
  <si>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</si>
  <si>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</si>
  <si>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</si>
  <si>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</si>
  <si>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</si>
  <si>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</si>
  <si>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</si>
  <si>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</si>
  <si>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</si>
  <si>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</si>
  <si>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</si>
  <si>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</si>
  <si>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</si>
  <si>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</si>
  <si>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</si>
  <si>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</si>
  <si>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</si>
  <si>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</si>
  <si>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</si>
  <si>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</si>
  <si>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</si>
  <si>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</si>
  <si>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</si>
  <si>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</si>
  <si>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</si>
  <si>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</si>
  <si>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</si>
  <si>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</si>
  <si>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</si>
  <si>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</si>
  <si>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</si>
  <si>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</si>
  <si>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</si>
  <si>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</si>
  <si>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</si>
  <si>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</si>
  <si>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</si>
  <si>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</si>
  <si>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</si>
  <si>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</si>
  <si>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</si>
  <si>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</si>
  <si>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</si>
  <si>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</si>
  <si>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</si>
  <si>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</si>
  <si>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</si>
  <si>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</si>
  <si>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</si>
  <si>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</si>
  <si>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</si>
  <si>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</si>
  <si>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</si>
  <si>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</si>
  <si>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</si>
  <si>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</si>
  <si>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</si>
  <si>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</si>
  <si>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</si>
  <si>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</si>
  <si>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</si>
  <si>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</si>
  <si>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</si>
  <si>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</si>
  <si>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</si>
  <si>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</si>
  <si>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</si>
  <si>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</si>
  <si>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</si>
  <si>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</si>
  <si>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</si>
  <si>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</si>
  <si>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</si>
  <si>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</si>
  <si>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</si>
  <si>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</si>
  <si>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</si>
  <si>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</si>
  <si>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</si>
  <si>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</si>
  <si>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</si>
  <si>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</si>
  <si>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</si>
  <si>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</si>
  <si>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</si>
  <si>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</si>
  <si>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</si>
  <si>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</si>
  <si>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</si>
  <si>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</si>
  <si>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</si>
  <si>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</si>
  <si>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</si>
  <si>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</si>
  <si>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</si>
  <si>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</si>
  <si>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</si>
  <si>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</si>
  <si>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</si>
  <si>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</si>
  <si>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</si>
  <si>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</si>
  <si>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</si>
  <si>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</si>
  <si>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</si>
  <si>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</si>
  <si>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</si>
  <si>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</si>
  <si>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</si>
  <si>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</si>
  <si>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</si>
  <si>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</si>
  <si>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</si>
  <si>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</si>
  <si>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</si>
  <si>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</si>
  <si>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</si>
  <si>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</si>
  <si>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</si>
  <si>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</si>
  <si>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</si>
  <si>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</si>
  <si>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</si>
  <si>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</si>
  <si>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</si>
  <si>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</si>
  <si>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</si>
  <si>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</si>
  <si>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</si>
  <si>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</si>
  <si>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</si>
  <si>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</si>
  <si>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</si>
  <si>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</si>
  <si>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</si>
  <si>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</si>
  <si>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</si>
  <si>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</si>
  <si>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</si>
  <si>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</si>
  <si>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</si>
  <si>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</si>
  <si>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</si>
  <si>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</si>
  <si>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</si>
  <si>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</si>
  <si>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</si>
  <si>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</si>
  <si>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</si>
  <si>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</si>
  <si>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</si>
  <si>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</si>
  <si>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</si>
  <si>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</si>
  <si>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</si>
  <si>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</si>
  <si>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</si>
  <si>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</si>
  <si>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</si>
  <si>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</si>
  <si>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</si>
  <si>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</si>
  <si>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</si>
  <si>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</si>
  <si>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</si>
  <si>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</si>
  <si>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</si>
  <si>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</si>
  <si>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</si>
  <si>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</si>
  <si>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</si>
  <si>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</si>
  <si>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</si>
  <si>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</si>
  <si>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</si>
  <si>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</si>
  <si>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</si>
  <si>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</si>
  <si>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</si>
  <si>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</si>
  <si>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</si>
  <si>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</si>
  <si>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</si>
  <si>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</si>
  <si>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</si>
  <si>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</si>
  <si>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</si>
  <si>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</si>
  <si>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</si>
  <si>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</si>
  <si>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</si>
  <si>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</si>
  <si>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</si>
  <si>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</si>
  <si>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</si>
  <si>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</si>
  <si>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</si>
  <si>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</si>
  <si>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</si>
  <si>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</si>
  <si>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</si>
  <si>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</si>
  <si>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</si>
  <si>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</si>
  <si>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</si>
  <si>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</si>
  <si>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</si>
  <si>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</si>
  <si>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</si>
  <si>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</si>
  <si>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</si>
  <si>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</si>
  <si>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</si>
  <si>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</si>
  <si>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</si>
  <si>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</si>
  <si>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</si>
  <si>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</si>
  <si>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</si>
  <si>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</si>
  <si>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</si>
  <si>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</si>
  <si>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</si>
  <si>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</si>
  <si>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</si>
  <si>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</si>
  <si>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</si>
  <si>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</si>
  <si>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</si>
  <si>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</si>
  <si>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</si>
  <si>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</si>
  <si>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</si>
  <si>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</si>
  <si>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</si>
  <si>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</si>
  <si>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</si>
  <si>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</si>
  <si>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</si>
  <si>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</si>
  <si>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</si>
  <si>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</si>
  <si>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</si>
  <si>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</si>
  <si>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</si>
  <si>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</si>
  <si>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</si>
  <si>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</si>
  <si>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</si>
  <si>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</si>
  <si>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</si>
  <si>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</si>
  <si>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</si>
  <si>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</si>
  <si>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</si>
  <si>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</si>
  <si>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</si>
  <si>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</si>
  <si>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</si>
  <si>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</si>
  <si>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</si>
  <si>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</si>
  <si>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</si>
  <si>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</si>
  <si>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</si>
  <si>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</si>
  <si>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</si>
  <si>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</si>
  <si>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</si>
  <si>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</si>
  <si>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</si>
  <si>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</si>
  <si>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</si>
  <si>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</si>
  <si>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</si>
  <si>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</si>
  <si>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</si>
  <si>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</si>
  <si>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</si>
  <si>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</si>
  <si>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</si>
  <si>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</si>
  <si>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</si>
  <si>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</si>
  <si>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</si>
  <si>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</si>
  <si>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</si>
  <si>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</si>
  <si>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</si>
  <si>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</si>
  <si>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</si>
  <si>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</si>
  <si>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</si>
  <si>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</si>
  <si>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</si>
  <si>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</si>
  <si>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</si>
  <si>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</si>
  <si>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</si>
  <si>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</si>
  <si>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</si>
  <si>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</si>
  <si>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</si>
  <si>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</si>
  <si>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</si>
  <si>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</si>
  <si>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</si>
  <si>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</si>
  <si>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</si>
  <si>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</si>
  <si>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</si>
  <si>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</si>
  <si>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</si>
  <si>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</si>
  <si>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</si>
  <si>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</si>
  <si>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</si>
  <si>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</si>
  <si>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</si>
  <si>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</si>
  <si>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</si>
  <si>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</si>
  <si>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</si>
  <si>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</si>
  <si>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</si>
  <si>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</si>
  <si>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</si>
  <si>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</si>
  <si>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</si>
  <si>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</si>
  <si>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</si>
  <si>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</si>
  <si>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</si>
  <si>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</si>
  <si>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</si>
  <si>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</si>
  <si>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</si>
  <si>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</si>
  <si>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</si>
  <si>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</si>
  <si>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</si>
  <si>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</si>
  <si>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</si>
  <si>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</si>
  <si>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</si>
  <si>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</si>
  <si>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</si>
  <si>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</si>
  <si>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</si>
  <si>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</si>
  <si>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</si>
  <si>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</si>
  <si>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</si>
  <si>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</si>
  <si>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</si>
  <si>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</si>
  <si>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</si>
  <si>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</si>
  <si>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</si>
  <si>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</si>
  <si>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</si>
  <si>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</si>
  <si>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</si>
  <si>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</si>
  <si>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</si>
  <si>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</si>
  <si>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</si>
  <si>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</si>
  <si>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</si>
  <si>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</si>
  <si>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</si>
  <si>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</si>
  <si>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</si>
  <si>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</si>
  <si>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</si>
  <si>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</si>
  <si>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</si>
  <si>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</si>
  <si>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</si>
  <si>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</si>
  <si>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</si>
  <si>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</si>
  <si>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</si>
  <si>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</si>
  <si>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</si>
  <si>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</si>
  <si>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</si>
  <si>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</si>
  <si>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</si>
  <si>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</si>
  <si>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</si>
  <si>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</si>
  <si>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</si>
  <si>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</si>
  <si>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</si>
  <si>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</si>
  <si>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</si>
  <si>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</si>
  <si>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</si>
  <si>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</si>
  <si>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</si>
  <si>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</si>
  <si>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</si>
  <si>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</si>
  <si>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</si>
  <si>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</si>
  <si>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</si>
  <si>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</si>
  <si>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</si>
  <si>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</si>
  <si>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</si>
  <si>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</si>
  <si>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</si>
  <si>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</si>
  <si>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</si>
  <si>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</si>
  <si>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</si>
  <si>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</si>
  <si>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</si>
  <si>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</si>
  <si>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</si>
  <si>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</si>
  <si>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</si>
  <si>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</si>
  <si>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</si>
  <si>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</si>
  <si>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</si>
  <si>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</si>
  <si>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</si>
  <si>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</si>
  <si>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</si>
  <si>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</si>
  <si>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</si>
  <si>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</si>
  <si>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</si>
  <si>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</si>
  <si>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</si>
  <si>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</si>
  <si>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</si>
  <si>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</si>
  <si>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</si>
  <si>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</si>
  <si>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</si>
  <si>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</si>
  <si>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</si>
  <si>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</si>
  <si>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</si>
  <si>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</si>
  <si>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</si>
  <si>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</si>
  <si>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</si>
  <si>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</si>
  <si>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</si>
  <si>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</si>
  <si>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</si>
  <si>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</si>
  <si>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</si>
  <si>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</si>
  <si>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</si>
  <si>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</si>
  <si>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</si>
  <si>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</si>
  <si>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</si>
  <si>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</si>
  <si>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</si>
  <si>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</si>
  <si>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</si>
  <si>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</si>
  <si>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</si>
  <si>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</si>
  <si>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</si>
  <si>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</si>
  <si>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</si>
  <si>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</si>
  <si>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</si>
  <si>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</si>
  <si>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</si>
  <si>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</si>
  <si>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</si>
  <si>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</si>
  <si>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</si>
  <si>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</si>
  <si>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</si>
  <si>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</si>
  <si>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</si>
  <si>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</si>
  <si>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</si>
  <si>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</si>
  <si>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</si>
  <si>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</si>
  <si>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</si>
  <si>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</si>
  <si>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</si>
  <si>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</si>
  <si>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</si>
  <si>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</si>
  <si>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</si>
  <si>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</si>
  <si>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</si>
  <si>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</si>
  <si>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</si>
  <si>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</si>
  <si>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</si>
  <si>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</si>
  <si>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</si>
  <si>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</si>
  <si>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</si>
  <si>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</si>
  <si>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</si>
  <si>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</si>
  <si>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</si>
  <si>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</si>
  <si>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</si>
  <si>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</si>
  <si>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</si>
  <si>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</si>
  <si>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</si>
  <si>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</si>
  <si>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</si>
  <si>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</si>
  <si>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</si>
  <si>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</si>
  <si>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</si>
  <si>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</si>
  <si>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</si>
  <si>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</si>
  <si>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</si>
  <si>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</si>
  <si>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</si>
  <si>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</si>
  <si>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</si>
  <si>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</si>
  <si>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</si>
  <si>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</si>
  <si>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</si>
  <si>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</si>
  <si>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</si>
  <si>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</si>
  <si>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</si>
  <si>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</si>
  <si>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</si>
  <si>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</si>
  <si>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</si>
  <si>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</si>
  <si>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</si>
  <si>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</si>
  <si>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</si>
  <si>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</si>
  <si>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</si>
  <si>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</si>
  <si>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</si>
  <si>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</si>
  <si>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</si>
  <si>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</si>
  <si>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</si>
  <si>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</si>
  <si>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</si>
  <si>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</si>
  <si>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</si>
  <si>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</si>
  <si>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</si>
  <si>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</si>
  <si>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</si>
  <si>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</si>
  <si>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</si>
  <si>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</si>
  <si>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</si>
  <si>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</si>
  <si>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</si>
  <si>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</si>
  <si>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</si>
  <si>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</si>
  <si>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</si>
  <si>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</si>
  <si>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</si>
  <si>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</si>
  <si>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</si>
  <si>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</si>
  <si>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</si>
  <si>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</si>
  <si>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</si>
  <si>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</si>
  <si>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</si>
  <si>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</si>
  <si>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</si>
  <si>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</si>
  <si>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</si>
  <si>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</si>
  <si>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</si>
  <si>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</si>
  <si>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</si>
  <si>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</si>
  <si>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</si>
  <si>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</si>
  <si>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</si>
  <si>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</si>
  <si>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</si>
  <si>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</si>
  <si>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</si>
  <si>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</si>
  <si>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</si>
  <si>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</si>
  <si>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</si>
  <si>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</si>
  <si>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</si>
  <si>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</si>
  <si>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</si>
  <si>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</si>
  <si>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</si>
  <si>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</si>
  <si>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</si>
  <si>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</si>
  <si>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</si>
  <si>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</si>
  <si>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</si>
  <si>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</si>
  <si>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</si>
  <si>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</si>
  <si>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</si>
  <si>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</si>
  <si>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</si>
  <si>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</si>
  <si>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</si>
  <si>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</si>
  <si>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</si>
  <si>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</si>
  <si>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</si>
  <si>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</si>
  <si>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</si>
  <si>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</si>
  <si>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</si>
  <si>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</si>
  <si>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</si>
  <si>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</si>
  <si>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</si>
  <si>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</si>
  <si>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</si>
  <si>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</si>
  <si>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</si>
  <si>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</si>
  <si>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</si>
  <si>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</si>
  <si>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</si>
  <si>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</si>
  <si>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</si>
  <si>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</si>
  <si>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</si>
  <si>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</si>
  <si>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</si>
  <si>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</si>
  <si>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</si>
  <si>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</si>
  <si>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</si>
  <si>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</si>
  <si>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</si>
  <si>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</si>
  <si>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</si>
  <si>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</si>
  <si>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</si>
  <si>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</si>
  <si>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</si>
  <si>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</si>
  <si>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</si>
  <si>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</si>
  <si>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</si>
  <si>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</si>
  <si>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</si>
  <si>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</si>
  <si>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</si>
  <si>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</si>
  <si>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</si>
  <si>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</si>
  <si>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</si>
  <si>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</si>
  <si>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</si>
  <si>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</si>
  <si>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</si>
  <si>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</si>
  <si>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</si>
  <si>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</si>
  <si>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</si>
  <si>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</si>
  <si>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</si>
  <si>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</si>
  <si>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</si>
  <si>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</si>
  <si>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</si>
  <si>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</si>
  <si>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</si>
  <si>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</si>
  <si>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</si>
  <si>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</si>
  <si>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</si>
  <si>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</si>
  <si>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</si>
  <si>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</si>
  <si>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</si>
  <si>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</si>
  <si>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</si>
  <si>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</si>
  <si>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</si>
  <si>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</si>
  <si>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</si>
  <si>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</si>
  <si>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</si>
  <si>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</si>
  <si>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</si>
  <si>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</si>
  <si>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</si>
  <si>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</si>
  <si>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</si>
  <si>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</si>
  <si>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</si>
  <si>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</si>
  <si>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</si>
  <si>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</si>
  <si>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</si>
  <si>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</si>
  <si>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</si>
  <si>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</si>
  <si>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</si>
  <si>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</si>
  <si>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</si>
  <si>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</si>
  <si>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</si>
  <si>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</si>
  <si>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</si>
  <si>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</si>
  <si>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</si>
  <si>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</si>
  <si>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</si>
  <si>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</si>
  <si>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</si>
  <si>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</si>
  <si>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</si>
  <si>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</si>
  <si>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</si>
  <si>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</si>
  <si>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</si>
  <si>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</si>
  <si>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</si>
  <si>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</si>
  <si>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</si>
  <si>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</si>
  <si>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</si>
  <si>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</si>
  <si>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</si>
  <si>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</si>
  <si>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</si>
  <si>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</si>
  <si>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</si>
  <si>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</si>
  <si>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</si>
  <si>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</si>
  <si>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</si>
  <si>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</si>
  <si>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</si>
  <si>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</si>
  <si>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</si>
  <si>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</si>
  <si>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</si>
  <si>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</si>
  <si>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</si>
  <si>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</si>
  <si>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</si>
  <si>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</si>
  <si>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</si>
  <si>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</si>
  <si>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</si>
  <si>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</si>
  <si>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</si>
  <si>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</si>
  <si>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</si>
  <si>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</si>
  <si>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</si>
  <si>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</si>
  <si>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</si>
  <si>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</si>
  <si>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</si>
  <si>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</si>
  <si>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</si>
  <si>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</si>
  <si>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</si>
  <si>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</si>
  <si>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</si>
  <si>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</si>
  <si>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</si>
  <si>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</si>
  <si>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</si>
  <si>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</si>
  <si>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</si>
  <si>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</si>
  <si>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</si>
  <si>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</si>
  <si>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</si>
  <si>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</si>
  <si>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</si>
  <si>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</si>
  <si>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</si>
  <si>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</si>
  <si>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</si>
  <si>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</si>
  <si>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</si>
  <si>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</si>
  <si>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</si>
  <si>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</si>
  <si>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</si>
  <si>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</si>
  <si>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</si>
  <si>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</si>
  <si>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</si>
  <si>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</si>
  <si>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</si>
  <si>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</si>
  <si>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</si>
  <si>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</si>
  <si>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</si>
  <si>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</si>
  <si>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</si>
  <si>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</si>
  <si>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</si>
  <si>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</si>
  <si>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</si>
  <si>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</si>
  <si>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</si>
  <si>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</si>
  <si>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</si>
  <si>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</si>
  <si>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</si>
  <si>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</si>
  <si>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</si>
  <si>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</si>
  <si>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</si>
  <si>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</si>
  <si>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</si>
  <si>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</si>
  <si>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</si>
  <si>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</si>
  <si>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</si>
  <si>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</si>
  <si>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</si>
  <si>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</si>
  <si>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</si>
  <si>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</si>
  <si>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</si>
  <si>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</si>
  <si>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</si>
  <si>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</si>
  <si>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</si>
  <si>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</si>
  <si>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</si>
  <si>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</si>
  <si>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</si>
  <si>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</si>
  <si>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</si>
  <si>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</si>
  <si>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</si>
  <si>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</si>
  <si>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</si>
  <si>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</si>
  <si>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</si>
  <si>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</si>
  <si>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</si>
  <si>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</si>
  <si>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</si>
  <si>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</si>
  <si>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</si>
  <si>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</si>
  <si>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</si>
  <si>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</si>
  <si>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</si>
  <si>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</si>
  <si>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</si>
  <si>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</si>
  <si>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</si>
  <si>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</si>
  <si>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</si>
  <si>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</si>
  <si>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</si>
  <si>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</si>
  <si>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</si>
  <si>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</si>
  <si>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</si>
  <si>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</si>
  <si>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</si>
  <si>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</si>
  <si>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</si>
  <si>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</si>
  <si>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</si>
  <si>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</si>
  <si>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</si>
  <si>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</si>
  <si>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</si>
  <si>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</si>
  <si>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</si>
  <si>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</si>
  <si>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</si>
  <si>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</si>
  <si>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</si>
  <si>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</si>
  <si>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</si>
  <si>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</si>
  <si>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</si>
  <si>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</si>
  <si>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</si>
  <si>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</si>
  <si>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</si>
  <si>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</si>
  <si>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</si>
  <si>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</si>
  <si>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</si>
  <si>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</si>
  <si>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</si>
  <si>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</si>
  <si>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</si>
  <si>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</si>
  <si>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</si>
  <si>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</si>
  <si>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</si>
  <si>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</si>
  <si>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</si>
  <si>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</si>
  <si>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</si>
  <si>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</si>
  <si>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</si>
  <si>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</si>
  <si>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</si>
  <si>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</si>
  <si>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</si>
  <si>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</si>
  <si>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</si>
  <si>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</si>
  <si>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</si>
  <si>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</si>
  <si>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</si>
  <si>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</si>
  <si>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</si>
  <si>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</si>
  <si>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</si>
  <si>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</si>
  <si>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</si>
  <si>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</si>
  <si>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</si>
  <si>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</si>
  <si>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</si>
  <si>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</si>
  <si>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</si>
  <si>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</si>
  <si>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</si>
  <si>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</si>
  <si>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</si>
  <si>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</si>
  <si>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</si>
  <si>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</si>
  <si>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</si>
  <si>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</si>
  <si>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</si>
  <si>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</si>
  <si>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</si>
  <si>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</si>
  <si>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</si>
  <si>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</si>
  <si>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</si>
  <si>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</si>
  <si>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</si>
  <si>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</si>
  <si>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</si>
  <si>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</si>
  <si>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</si>
  <si>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</si>
  <si>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</si>
  <si>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</si>
  <si>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</si>
  <si>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</si>
  <si>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</si>
  <si>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</si>
  <si>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</si>
  <si>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</si>
  <si>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</si>
  <si>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</si>
  <si>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</si>
  <si>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</si>
  <si>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</si>
  <si>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</si>
  <si>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</si>
  <si>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</si>
  <si>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</si>
  <si>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</si>
  <si>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</si>
  <si>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</si>
  <si>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</si>
  <si>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</si>
  <si>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</si>
  <si>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</si>
  <si>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</si>
  <si>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</si>
  <si>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</si>
  <si>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</si>
  <si>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</si>
  <si>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</si>
  <si>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</si>
  <si>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</si>
  <si>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</si>
  <si>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</si>
  <si>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</si>
  <si>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</si>
  <si>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</si>
  <si>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</si>
  <si>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</si>
  <si>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</si>
  <si>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</si>
  <si>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</si>
  <si>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</si>
  <si>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</si>
  <si>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</si>
  <si>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</si>
  <si>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</si>
  <si>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</si>
  <si>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</si>
  <si>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</si>
  <si>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</si>
  <si>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</si>
  <si>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</si>
  <si>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</si>
  <si>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</si>
  <si>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</si>
  <si>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</si>
  <si>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</si>
  <si>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</si>
  <si>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</si>
  <si>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</si>
  <si>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</si>
  <si>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</si>
  <si>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</si>
  <si>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</si>
  <si>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</si>
  <si>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</si>
  <si>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</si>
  <si>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</si>
  <si>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</si>
  <si>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</si>
  <si>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</si>
  <si>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</si>
  <si>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</si>
  <si>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</si>
  <si>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</si>
  <si>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</si>
  <si>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</si>
  <si>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</si>
  <si>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</si>
  <si>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</si>
  <si>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</si>
  <si>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</si>
  <si>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</si>
  <si>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</si>
  <si>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</si>
  <si>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</si>
  <si>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</si>
  <si>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</si>
  <si>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</si>
  <si>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</si>
  <si>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</si>
  <si>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</si>
  <si>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</si>
  <si>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</si>
  <si>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</si>
  <si>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</si>
  <si>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</si>
  <si>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</si>
  <si>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</si>
  <si>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</si>
  <si>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</si>
  <si>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</si>
  <si>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</si>
  <si>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</si>
  <si>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</si>
  <si>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</si>
  <si>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</si>
  <si>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</si>
  <si>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</si>
  <si>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</si>
  <si>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</si>
  <si>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</si>
  <si>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</si>
  <si>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</si>
  <si>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</si>
  <si>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</si>
  <si>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</si>
  <si>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</si>
  <si>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</si>
  <si>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</si>
  <si>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</si>
  <si>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</si>
  <si>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</si>
  <si>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</si>
  <si>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</si>
  <si>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</si>
  <si>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</si>
  <si>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</si>
  <si>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</si>
  <si>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</si>
  <si>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</si>
  <si>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</si>
  <si>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</si>
  <si>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</si>
  <si>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</si>
  <si>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</si>
  <si>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</si>
  <si>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</si>
  <si>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</si>
  <si>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</si>
  <si>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</si>
  <si>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</si>
  <si>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</si>
  <si>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</si>
  <si>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</si>
  <si>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</si>
  <si>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</si>
  <si>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</si>
  <si>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</si>
  <si>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</si>
  <si>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</si>
  <si>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</si>
  <si>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</si>
  <si>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</si>
  <si>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</si>
  <si>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</si>
  <si>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</si>
  <si>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</si>
  <si>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</si>
  <si>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</si>
  <si>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</si>
  <si>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</si>
  <si>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</si>
  <si>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</si>
  <si>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</si>
  <si>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</si>
  <si>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</si>
  <si>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</si>
  <si>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</si>
  <si>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</si>
  <si>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</si>
  <si>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</si>
  <si>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</si>
  <si>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</si>
  <si>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</si>
  <si>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</si>
  <si>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</si>
  <si>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</si>
  <si>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</si>
  <si>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</si>
  <si>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</si>
  <si>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</si>
  <si>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</si>
  <si>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</si>
  <si>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</si>
  <si>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</si>
  <si>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</si>
  <si>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</si>
  <si>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</si>
  <si>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</si>
  <si>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</si>
  <si>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</si>
  <si>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</si>
  <si>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</si>
  <si>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</si>
  <si>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</si>
  <si>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</si>
  <si>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</si>
  <si>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</si>
  <si>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</si>
  <si>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</si>
  <si>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</si>
  <si>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</si>
  <si>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</si>
  <si>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</si>
  <si>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</si>
  <si>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</si>
  <si>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</si>
  <si>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</si>
  <si>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</si>
  <si>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</si>
  <si>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</si>
  <si>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</si>
  <si>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</si>
  <si>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</si>
  <si>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</si>
  <si>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</si>
  <si>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</si>
  <si>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</si>
  <si>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</si>
  <si>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</si>
  <si>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</si>
  <si>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</si>
  <si>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</si>
  <si>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</si>
  <si>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</si>
  <si>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</si>
  <si>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</si>
  <si>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</si>
  <si>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</si>
  <si>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</si>
  <si>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</si>
  <si>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</si>
  <si>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</si>
  <si>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</si>
  <si>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</si>
  <si>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</si>
  <si>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</si>
  <si>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</si>
  <si>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</si>
  <si>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</si>
  <si>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</si>
  <si>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</si>
  <si>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</si>
  <si>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</si>
  <si>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</si>
  <si>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</si>
  <si>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</si>
  <si>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</si>
  <si>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</si>
  <si>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</si>
  <si>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</si>
  <si>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</si>
  <si>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</si>
  <si>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</si>
  <si>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</si>
  <si>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</si>
  <si>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</si>
  <si>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</si>
  <si>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</si>
  <si>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</si>
  <si>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</si>
  <si>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</si>
  <si>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</si>
  <si>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</si>
  <si>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</si>
  <si>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</si>
  <si>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</si>
  <si>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</si>
  <si>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</si>
  <si>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</si>
  <si>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</si>
  <si>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</si>
  <si>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</si>
  <si>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</si>
  <si>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</si>
  <si>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</si>
  <si>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</si>
  <si>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</si>
  <si>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</si>
  <si>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</si>
  <si>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</si>
  <si>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</si>
  <si>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</si>
  <si>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</si>
  <si>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</si>
  <si>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</si>
  <si>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</si>
  <si>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</si>
  <si>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</si>
  <si>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</si>
  <si>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</si>
  <si>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</si>
  <si>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</si>
  <si>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</si>
  <si>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</si>
  <si>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</si>
  <si>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</si>
  <si>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</si>
  <si>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</si>
  <si>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</si>
  <si>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</si>
  <si>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</si>
  <si>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</si>
  <si>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</si>
  <si>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</si>
  <si>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</si>
  <si>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</si>
  <si>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</si>
  <si>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</si>
  <si>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</si>
  <si>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</si>
  <si>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</si>
  <si>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</si>
  <si>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</si>
  <si>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</si>
  <si>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</si>
  <si>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</si>
  <si>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</si>
  <si>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</si>
  <si>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</si>
  <si>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</si>
  <si>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</si>
  <si>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</si>
  <si>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</si>
  <si>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</si>
  <si>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</si>
  <si>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</si>
  <si>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</si>
  <si>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</si>
  <si>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</si>
  <si>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</si>
  <si>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</si>
  <si>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</si>
  <si>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</si>
  <si>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</si>
  <si>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</si>
  <si>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</si>
  <si>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</si>
  <si>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</si>
  <si>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</si>
  <si>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</si>
  <si>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</si>
  <si>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</si>
  <si>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</si>
  <si>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</si>
  <si>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</si>
  <si>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</si>
  <si>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</si>
  <si>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</si>
  <si>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</si>
  <si>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</si>
  <si>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</si>
  <si>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</si>
  <si>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</si>
  <si>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</si>
  <si>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</si>
  <si>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</si>
  <si>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</si>
  <si>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</si>
  <si>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</si>
  <si>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</si>
  <si>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</si>
  <si>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</si>
  <si>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</si>
  <si>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</si>
  <si>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</si>
  <si>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</si>
  <si>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</si>
  <si>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</si>
  <si>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</si>
  <si>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</si>
  <si>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</si>
  <si>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</si>
  <si>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</si>
  <si>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</si>
  <si>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</si>
  <si>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</si>
  <si>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</si>
  <si>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</si>
  <si>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</si>
  <si>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</si>
  <si>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</si>
  <si>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</si>
  <si>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</si>
  <si>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</si>
  <si>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</si>
  <si>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</si>
  <si>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</si>
  <si>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</si>
  <si>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</si>
  <si>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</si>
  <si>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</si>
  <si>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</si>
  <si>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</si>
  <si>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</si>
  <si>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</si>
  <si>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</si>
  <si>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</si>
  <si>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</si>
  <si>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</si>
  <si>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</si>
  <si>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</si>
  <si>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</si>
  <si>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</si>
  <si>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</si>
  <si>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</si>
  <si>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</si>
  <si>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</si>
  <si>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</si>
  <si>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</si>
  <si>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</si>
  <si>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</si>
  <si>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</si>
  <si>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</si>
  <si>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</si>
  <si>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</si>
  <si>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</si>
  <si>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</si>
  <si>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</si>
  <si>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</si>
  <si>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</si>
  <si>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</si>
  <si>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</si>
  <si>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</si>
  <si>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</si>
  <si>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</si>
  <si>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</si>
  <si>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</si>
  <si>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</si>
  <si>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</si>
  <si>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</si>
  <si>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</si>
  <si>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</si>
  <si>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</si>
  <si>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</si>
  <si>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</si>
  <si>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</si>
  <si>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</si>
  <si>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</si>
  <si>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</si>
  <si>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</si>
  <si>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</si>
  <si>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</si>
  <si>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</si>
  <si>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</si>
  <si>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</si>
  <si>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</si>
  <si>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</si>
  <si>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</si>
  <si>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</si>
  <si>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</si>
  <si>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</si>
  <si>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</si>
  <si>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</si>
  <si>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</si>
  <si>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</si>
  <si>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</si>
  <si>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</si>
  <si>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</si>
  <si>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</si>
  <si>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</si>
  <si>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</si>
  <si>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</si>
  <si>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</si>
  <si>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</si>
  <si>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</si>
  <si>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</si>
  <si>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</si>
  <si>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</si>
  <si>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</si>
  <si>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</si>
  <si>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</si>
  <si>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</si>
  <si>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</si>
  <si>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</si>
  <si>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</si>
  <si>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</si>
  <si>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</si>
  <si>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</si>
  <si>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</si>
  <si>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</si>
  <si>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</si>
  <si>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</si>
  <si>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</si>
  <si>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</si>
  <si>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</si>
  <si>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</si>
  <si>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</si>
  <si>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</si>
  <si>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</si>
  <si>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</si>
  <si>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</si>
  <si>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</si>
  <si>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</si>
  <si>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</si>
  <si>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</si>
  <si>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</si>
  <si>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</si>
  <si>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</si>
  <si>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</si>
  <si>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</si>
  <si>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</si>
  <si>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</si>
  <si>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</si>
  <si>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</si>
  <si>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</si>
  <si>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</si>
  <si>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</si>
  <si>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</si>
  <si>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</si>
  <si>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</si>
  <si>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</si>
  <si>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</si>
  <si>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</si>
  <si>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</si>
  <si>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</si>
  <si>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</si>
  <si>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</si>
  <si>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</si>
  <si>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</si>
  <si>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</si>
  <si>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</si>
  <si>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</si>
  <si>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</si>
  <si>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</si>
  <si>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</si>
  <si>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</si>
  <si>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</si>
  <si>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</si>
  <si>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</si>
  <si>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</si>
  <si>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</si>
  <si>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</si>
  <si>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</si>
  <si>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</si>
  <si>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</si>
  <si>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</si>
  <si>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</si>
  <si>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</si>
  <si>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</si>
  <si>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</si>
  <si>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</si>
  <si>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</si>
  <si>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</si>
  <si>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</si>
  <si>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</si>
  <si>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</si>
  <si>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</si>
  <si>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</si>
  <si>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</si>
  <si>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</si>
  <si>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</si>
  <si>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</si>
  <si>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</si>
  <si>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</si>
  <si>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</si>
  <si>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</si>
  <si>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</si>
  <si>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</si>
  <si>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</si>
  <si>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</si>
  <si>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</si>
  <si>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</si>
  <si>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</si>
  <si>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</si>
  <si>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</si>
  <si>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</si>
  <si>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</si>
  <si>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</si>
  <si>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</si>
  <si>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</si>
  <si>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</si>
  <si>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</si>
  <si>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</si>
  <si>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</si>
  <si>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</si>
  <si>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</si>
  <si>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</si>
  <si>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</si>
  <si>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</si>
  <si>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</si>
  <si>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</si>
  <si>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</si>
  <si>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</si>
  <si>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</si>
  <si>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</si>
  <si>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</si>
  <si>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</si>
  <si>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</si>
  <si>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</si>
  <si>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</si>
  <si>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</si>
  <si>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</si>
  <si>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</si>
  <si>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</si>
  <si>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</si>
  <si>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</si>
  <si>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</si>
  <si>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</si>
  <si>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</si>
  <si>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</si>
  <si>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</si>
  <si>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</si>
  <si>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</si>
  <si>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</si>
  <si>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</si>
  <si>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</si>
  <si>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</si>
  <si>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</si>
  <si>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</si>
  <si>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</si>
  <si>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</si>
  <si>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</si>
  <si>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</si>
  <si>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</si>
  <si>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</si>
  <si>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</si>
  <si>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</si>
  <si>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</si>
  <si>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</si>
  <si>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</si>
  <si>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</si>
  <si>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</si>
  <si>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</si>
  <si>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</si>
  <si>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</si>
  <si>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</si>
  <si>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</si>
  <si>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</si>
  <si>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</si>
  <si>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</si>
  <si>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</si>
  <si>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</si>
  <si>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</si>
  <si>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</si>
  <si>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</si>
  <si>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</si>
  <si>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</si>
  <si>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</si>
  <si>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</si>
  <si>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</si>
  <si>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</si>
  <si>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</si>
  <si>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</si>
  <si>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</si>
  <si>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</si>
  <si>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</si>
  <si>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</si>
  <si>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</si>
  <si>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</si>
  <si>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</si>
  <si>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</si>
  <si>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</si>
  <si>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</si>
  <si>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</si>
  <si>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</si>
  <si>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</si>
  <si>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</si>
  <si>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</si>
  <si>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</si>
  <si>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</si>
  <si>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</si>
  <si>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</si>
  <si>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</si>
  <si>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</si>
  <si>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</si>
  <si>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</si>
  <si>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</si>
  <si>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</si>
  <si>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</si>
  <si>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</si>
  <si>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</si>
  <si>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</si>
  <si>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</si>
  <si>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</si>
  <si>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</si>
  <si>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</si>
  <si>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</si>
  <si>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</si>
  <si>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</si>
  <si>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</si>
  <si>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</si>
  <si>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</si>
  <si>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</si>
  <si>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</si>
  <si>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</si>
  <si>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</si>
  <si>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</si>
  <si>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</si>
  <si>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</si>
  <si>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</si>
  <si>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</si>
  <si>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</si>
  <si>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</si>
  <si>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</si>
  <si>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</si>
  <si>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</si>
  <si>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</si>
  <si>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</si>
  <si>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</si>
  <si>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</si>
  <si>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</si>
  <si>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</si>
  <si>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</si>
  <si>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</si>
  <si>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</si>
  <si>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</si>
  <si>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</si>
  <si>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</si>
  <si>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</si>
  <si>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</si>
  <si>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</si>
  <si>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</si>
  <si>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</si>
  <si>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</si>
  <si>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</si>
  <si>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</si>
  <si>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</si>
  <si>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</si>
  <si>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</si>
  <si>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</si>
  <si>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</si>
  <si>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</si>
  <si>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</si>
  <si>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</si>
  <si>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</si>
  <si>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</si>
  <si>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</si>
  <si>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</si>
  <si>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</si>
  <si>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</si>
  <si>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</si>
  <si>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</si>
  <si>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</si>
  <si>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</si>
  <si>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</si>
  <si>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</si>
  <si>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</si>
  <si>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</si>
  <si>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</si>
  <si>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</si>
  <si>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</si>
  <si>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</si>
  <si>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</si>
  <si>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</si>
  <si>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</si>
  <si>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</si>
  <si>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</si>
  <si>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</si>
  <si>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</si>
  <si>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</si>
  <si>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</si>
  <si>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</si>
  <si>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</si>
  <si>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</si>
  <si>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</si>
  <si>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</si>
  <si>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</si>
  <si>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</si>
  <si>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</si>
  <si>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</si>
  <si>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</si>
  <si>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</si>
  <si>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</si>
  <si>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</si>
  <si>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</si>
  <si>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</si>
  <si>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</si>
  <si>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</si>
  <si>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</si>
  <si>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</si>
  <si>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</si>
  <si>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</si>
  <si>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</si>
  <si>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</si>
  <si>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</si>
  <si>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</si>
  <si>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</si>
  <si>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</si>
  <si>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</si>
  <si>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</si>
  <si>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</si>
  <si>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</si>
  <si>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</si>
  <si>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</si>
  <si>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</si>
  <si>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</si>
  <si>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</si>
  <si>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</si>
  <si>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</si>
  <si>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</si>
  <si>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</si>
  <si>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</si>
  <si>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</si>
  <si>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</si>
  <si>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</si>
  <si>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</si>
  <si>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</si>
  <si>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</si>
  <si>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</si>
  <si>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</si>
  <si>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</si>
  <si>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</si>
  <si>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</si>
  <si>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</si>
  <si>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</si>
  <si>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</si>
  <si>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</si>
  <si>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</si>
  <si>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</si>
  <si>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</si>
  <si>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</si>
  <si>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</si>
  <si>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</si>
  <si>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</si>
  <si>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</si>
  <si>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</si>
  <si>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</si>
  <si>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</si>
  <si>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</si>
  <si>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</si>
  <si>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</si>
  <si>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</si>
  <si>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</si>
  <si>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</si>
  <si>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</si>
  <si>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</si>
  <si>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</si>
  <si>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</si>
  <si>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</si>
  <si>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</si>
  <si>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</si>
  <si>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</si>
  <si>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</si>
  <si>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</si>
  <si>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</si>
  <si>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</si>
  <si>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</si>
  <si>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</si>
  <si>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</si>
  <si>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</si>
  <si>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</si>
  <si>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</si>
  <si>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</si>
  <si>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</si>
  <si>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</si>
  <si>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</si>
  <si>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</si>
  <si>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</si>
  <si>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</si>
  <si>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</si>
  <si>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</si>
  <si>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</si>
  <si>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</si>
  <si>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</si>
  <si>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</si>
  <si>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</si>
  <si>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</si>
  <si>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</si>
  <si>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</si>
  <si>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</si>
  <si>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</si>
  <si>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</si>
  <si>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</si>
  <si>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</si>
  <si>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</si>
  <si>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</si>
  <si>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</si>
  <si>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</si>
  <si>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</si>
  <si>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</si>
  <si>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</si>
  <si>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</si>
  <si>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</si>
  <si>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</si>
  <si>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</si>
  <si>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</si>
  <si>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</si>
  <si>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</si>
  <si>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</si>
  <si>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</si>
  <si>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</si>
  <si>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</si>
  <si>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</si>
  <si>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</si>
  <si>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</si>
  <si>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</si>
  <si>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</si>
  <si>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</si>
  <si>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</si>
  <si>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</si>
  <si>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</si>
  <si>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</si>
  <si>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</si>
  <si>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</si>
  <si>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</si>
  <si>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</si>
  <si>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</si>
  <si>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</si>
  <si>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</si>
  <si>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</si>
  <si>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</si>
  <si>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</si>
  <si>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</si>
  <si>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</si>
  <si>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</si>
  <si>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</si>
  <si>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</si>
  <si>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</si>
  <si>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</si>
  <si>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</si>
  <si>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</si>
  <si>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</si>
  <si>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</si>
  <si>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</si>
  <si>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</si>
  <si>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</si>
  <si>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</si>
  <si>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</si>
  <si>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</si>
  <si>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</si>
  <si>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</si>
  <si>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</si>
  <si>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</si>
  <si>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</si>
  <si>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</si>
  <si>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</si>
  <si>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</si>
  <si>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</si>
  <si>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</si>
  <si>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</si>
  <si>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</si>
  <si>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</si>
  <si>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</si>
  <si>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</si>
  <si>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</si>
  <si>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</si>
  <si>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</si>
  <si>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</si>
  <si>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</si>
  <si>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</si>
  <si>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</si>
  <si>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</si>
  <si>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</si>
  <si>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</si>
  <si>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</si>
  <si>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</si>
  <si>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</si>
  <si>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</si>
  <si>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</si>
  <si>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</si>
  <si>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</si>
  <si>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</si>
  <si>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</si>
  <si>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</si>
  <si>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</si>
  <si>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</si>
  <si>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</si>
  <si>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</si>
  <si>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</si>
  <si>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</si>
  <si>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</si>
  <si>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</si>
  <si>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</si>
  <si>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</si>
  <si>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</si>
  <si>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</si>
  <si>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</si>
  <si>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</si>
  <si>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</si>
  <si>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</si>
  <si>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</si>
  <si>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</si>
  <si>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</si>
  <si>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</si>
  <si>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</si>
  <si>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</si>
  <si>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</si>
  <si>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</si>
  <si>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</si>
  <si>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</si>
  <si>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</si>
  <si>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</si>
  <si>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</si>
  <si>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</si>
  <si>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</si>
  <si>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</si>
  <si>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</si>
  <si>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</si>
  <si>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</si>
  <si>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</si>
  <si>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</si>
  <si>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</si>
  <si>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</si>
  <si>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</si>
  <si>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</si>
  <si>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</si>
  <si>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</si>
  <si>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</si>
  <si>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</si>
  <si>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</si>
  <si>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</si>
  <si>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</si>
  <si>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</si>
  <si>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</si>
  <si>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</si>
  <si>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</si>
  <si>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</si>
  <si>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</si>
  <si>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</si>
  <si>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</si>
  <si>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</si>
  <si>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</si>
  <si>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</si>
  <si>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</si>
  <si>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</si>
  <si>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</si>
  <si>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</si>
  <si>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</si>
  <si>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</si>
  <si>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</si>
  <si>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</si>
  <si>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</si>
  <si>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</si>
  <si>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</si>
  <si>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</si>
  <si>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</si>
  <si>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</si>
  <si>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</si>
  <si>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</si>
  <si>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</si>
  <si>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</si>
  <si>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</si>
  <si>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</si>
  <si>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</si>
  <si>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</si>
  <si>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</si>
  <si>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</si>
  <si>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</si>
  <si>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</si>
  <si>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</si>
  <si>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</si>
  <si>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</si>
  <si>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</si>
  <si>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</si>
  <si>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</si>
  <si>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</si>
  <si>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</si>
  <si>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</si>
  <si>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</si>
  <si>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</si>
  <si>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</si>
  <si>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</si>
  <si>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</si>
  <si>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</si>
  <si>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</si>
  <si>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</si>
  <si>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</si>
  <si>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</si>
  <si>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</si>
  <si>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</si>
  <si>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</si>
  <si>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</si>
  <si>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</si>
  <si>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</si>
  <si>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</si>
  <si>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</si>
  <si>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</si>
  <si>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</si>
  <si>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</si>
  <si>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</si>
  <si>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</si>
  <si>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</si>
  <si>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</si>
  <si>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</si>
  <si>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</si>
  <si>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</si>
  <si>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</si>
  <si>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</si>
  <si>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</si>
  <si>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</si>
  <si>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</si>
  <si>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</si>
  <si>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</si>
  <si>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</si>
  <si>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</si>
  <si>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</si>
  <si>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</si>
  <si>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</si>
  <si>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</si>
  <si>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</si>
  <si>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</si>
  <si>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</si>
  <si>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</si>
  <si>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</si>
  <si>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</si>
  <si>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</si>
  <si>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</si>
  <si>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</si>
  <si>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</si>
  <si>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</si>
  <si>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</si>
  <si>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</si>
  <si>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</si>
  <si>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</si>
  <si>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</si>
  <si>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</si>
  <si>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</si>
  <si>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</si>
  <si>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</si>
  <si>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</si>
  <si>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</si>
  <si>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</si>
  <si>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</si>
  <si>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</si>
  <si>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</si>
  <si>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</si>
  <si>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</si>
  <si>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</si>
  <si>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</si>
  <si>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</si>
  <si>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</si>
  <si>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</si>
  <si>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</si>
  <si>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</si>
  <si>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</si>
  <si>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</si>
  <si>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</si>
  <si>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</si>
  <si>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</si>
  <si>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</si>
  <si>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</si>
  <si>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</si>
  <si>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</si>
  <si>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</si>
  <si>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</si>
  <si>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</si>
  <si>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</si>
  <si>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</si>
  <si>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</si>
  <si>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</si>
  <si>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</si>
  <si>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</si>
  <si>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</si>
  <si>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</si>
  <si>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</si>
  <si>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</si>
  <si>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</si>
  <si>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</si>
  <si>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</si>
  <si>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</si>
  <si>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</si>
  <si>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</si>
  <si>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</si>
  <si>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</si>
  <si>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</si>
  <si>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</si>
  <si>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</si>
  <si>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</si>
  <si>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</si>
  <si>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</si>
  <si>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</si>
  <si>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</si>
  <si>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</si>
  <si>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</si>
  <si>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</si>
  <si>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</si>
  <si>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</si>
  <si>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</si>
  <si>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</si>
  <si>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</si>
  <si>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</si>
  <si>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</si>
  <si>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</si>
  <si>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</si>
  <si>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</si>
  <si>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</si>
  <si>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</si>
  <si>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</si>
  <si>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</si>
  <si>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</si>
  <si>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</si>
  <si>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</si>
  <si>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</si>
  <si>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</si>
  <si>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</si>
  <si>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</si>
  <si>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</si>
  <si>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</si>
  <si>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</si>
  <si>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</si>
  <si>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</si>
  <si>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</si>
  <si>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</si>
  <si>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</si>
  <si>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</si>
  <si>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</si>
  <si>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</si>
  <si>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</si>
  <si>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</si>
  <si>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</si>
  <si>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</si>
  <si>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</si>
  <si>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</si>
  <si>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</si>
  <si>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</si>
  <si>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</si>
  <si>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</si>
  <si>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</si>
  <si>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</si>
  <si>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</si>
  <si>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</si>
  <si>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</si>
  <si>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</si>
  <si>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</si>
  <si>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</si>
  <si>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</si>
  <si>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</si>
  <si>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</si>
  <si>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</si>
  <si>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</si>
  <si>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</si>
  <si>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</si>
  <si>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</si>
  <si>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</si>
  <si>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</si>
  <si>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</si>
  <si>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</si>
  <si>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</si>
  <si>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</si>
  <si>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</si>
  <si>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</si>
  <si>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</si>
  <si>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</si>
  <si>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</si>
  <si>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</si>
  <si>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</si>
  <si>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</si>
  <si>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</si>
  <si>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</si>
  <si>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</si>
  <si>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</si>
  <si>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</si>
  <si>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</si>
  <si>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</si>
  <si>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</si>
  <si>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</si>
  <si>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</si>
  <si>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</si>
  <si>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</si>
  <si>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</si>
  <si>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</si>
  <si>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</si>
  <si>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</si>
  <si>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</si>
  <si>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</si>
  <si>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</si>
  <si>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</si>
  <si>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</si>
  <si>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</si>
  <si>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</si>
  <si>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</si>
  <si>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</si>
  <si>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</si>
  <si>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</si>
  <si>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</si>
  <si>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</si>
  <si>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</si>
  <si>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</si>
  <si>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</si>
  <si>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</si>
  <si>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</si>
  <si>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</si>
  <si>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</si>
  <si>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</si>
  <si>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</si>
  <si>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</si>
  <si>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</si>
  <si>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</si>
  <si>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</si>
  <si>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</si>
  <si>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</si>
  <si>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</si>
  <si>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</si>
  <si>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</si>
  <si>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</si>
  <si>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</si>
  <si>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</si>
  <si>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</si>
  <si>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</si>
  <si>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</si>
  <si>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</si>
  <si>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</si>
  <si>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</si>
  <si>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</si>
  <si>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</si>
  <si>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</si>
  <si>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</si>
  <si>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</si>
  <si>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</si>
  <si>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</si>
  <si>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</si>
  <si>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</si>
  <si>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</si>
  <si>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</si>
  <si>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</si>
  <si>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</si>
  <si>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</si>
  <si>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</si>
  <si>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</si>
  <si>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</si>
  <si>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</si>
  <si>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</si>
  <si>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</si>
  <si>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</si>
  <si>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</si>
  <si>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</si>
  <si>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</si>
  <si>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</si>
  <si>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</si>
  <si>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</si>
  <si>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</si>
  <si>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</si>
  <si>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</si>
  <si>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</si>
  <si>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</si>
  <si>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</si>
  <si>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</si>
  <si>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</si>
  <si>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</si>
  <si>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</si>
  <si>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</si>
  <si>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</si>
  <si>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</si>
  <si>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</si>
  <si>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</si>
  <si>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</si>
  <si>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</si>
  <si>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</si>
  <si>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</si>
  <si>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</si>
  <si>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</si>
  <si>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</si>
  <si>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</si>
  <si>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</si>
  <si>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</si>
  <si>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</si>
  <si>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</si>
  <si>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</si>
  <si>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</si>
  <si>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</si>
  <si>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</si>
  <si>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</si>
  <si>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</si>
  <si>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</si>
  <si>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</si>
  <si>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</si>
  <si>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</si>
  <si>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</si>
  <si>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</si>
  <si>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</si>
  <si>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</si>
  <si>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</si>
  <si>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</si>
  <si>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</si>
  <si>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</si>
  <si>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</si>
  <si>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</si>
  <si>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</si>
  <si>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</si>
  <si>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</si>
  <si>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</si>
  <si>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</si>
  <si>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</si>
  <si>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</si>
  <si>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</si>
  <si>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</si>
  <si>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</si>
  <si>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</si>
  <si>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</si>
  <si>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</si>
  <si>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</si>
  <si>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</si>
  <si>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</si>
  <si>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</si>
  <si>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</si>
  <si>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</si>
  <si>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</si>
  <si>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</si>
  <si>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</si>
  <si>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</si>
  <si>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</si>
  <si>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</si>
  <si>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</si>
  <si>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</si>
  <si>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</si>
  <si>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</si>
  <si>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</si>
  <si>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</si>
  <si>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</si>
  <si>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</si>
  <si>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</si>
  <si>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</si>
  <si>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</si>
  <si>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</si>
  <si>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</si>
  <si>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</si>
  <si>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</si>
  <si>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</si>
  <si>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</si>
  <si>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</si>
  <si>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</si>
  <si>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</si>
  <si>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</si>
  <si>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</si>
  <si>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</si>
  <si>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</si>
  <si>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</si>
  <si>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</si>
  <si>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</si>
  <si>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</si>
  <si>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</si>
  <si>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</si>
  <si>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</si>
  <si>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</si>
  <si>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</si>
  <si>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</si>
  <si>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</si>
  <si>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</si>
  <si>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</si>
  <si>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</si>
  <si>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</si>
  <si>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</si>
  <si>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</si>
  <si>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</si>
  <si>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</si>
  <si>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</si>
  <si>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</si>
  <si>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</si>
  <si>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</si>
  <si>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</si>
  <si>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</si>
  <si>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</si>
  <si>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</si>
  <si>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</si>
  <si>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</si>
  <si>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</si>
  <si>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</si>
  <si>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</si>
  <si>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</si>
  <si>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</si>
  <si>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</si>
  <si>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</si>
  <si>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</si>
  <si>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</si>
  <si>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</si>
  <si>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</si>
  <si>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</si>
  <si>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</si>
  <si>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</si>
  <si>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</si>
  <si>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</si>
  <si>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</si>
  <si>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</si>
  <si>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</si>
  <si>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</si>
  <si>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</si>
  <si>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</si>
  <si>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</si>
  <si>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</si>
  <si>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</si>
  <si>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</si>
  <si>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</si>
  <si>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</si>
  <si>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</si>
  <si>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</si>
  <si>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</si>
  <si>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</si>
  <si>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</si>
  <si>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</si>
  <si>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</si>
  <si>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</si>
  <si>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</si>
  <si>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</si>
  <si>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</si>
  <si>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</si>
  <si>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</si>
  <si>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</si>
  <si>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</si>
  <si>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</si>
  <si>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</si>
  <si>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</si>
  <si>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</si>
  <si>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</si>
  <si>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</si>
  <si>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</si>
  <si>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</si>
  <si>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</si>
  <si>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</si>
  <si>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</si>
  <si>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</si>
  <si>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</si>
  <si>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</si>
  <si>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</si>
  <si>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</si>
  <si>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</si>
  <si>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</si>
  <si>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</si>
  <si>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</si>
  <si>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</si>
  <si>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</si>
  <si>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</si>
  <si>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</si>
  <si>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</si>
  <si>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</si>
  <si>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</si>
  <si>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</si>
  <si>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</si>
  <si>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</si>
  <si>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</si>
  <si>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</si>
  <si>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</si>
  <si>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</si>
  <si>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</si>
  <si>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</si>
  <si>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</si>
  <si>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</si>
  <si>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</si>
  <si>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</si>
  <si>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</si>
  <si>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</si>
  <si>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</si>
  <si>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</si>
  <si>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</si>
  <si>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</si>
  <si>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</si>
  <si>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</si>
  <si>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</si>
  <si>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</si>
  <si>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</si>
  <si>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</si>
  <si>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</si>
  <si>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</si>
  <si>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</si>
  <si>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</si>
  <si>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</si>
  <si>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</si>
  <si>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</si>
  <si>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</si>
  <si>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</si>
  <si>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</si>
  <si>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</si>
  <si>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</si>
  <si>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</si>
  <si>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</si>
  <si>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</si>
  <si>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</si>
  <si>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</si>
  <si>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</si>
  <si>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</si>
  <si>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</si>
  <si>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</si>
  <si>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</si>
  <si>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</si>
  <si>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</si>
  <si>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</si>
  <si>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</si>
  <si>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</si>
  <si>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</si>
  <si>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</si>
  <si>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</si>
  <si>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</si>
  <si>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</si>
  <si>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</si>
  <si>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</si>
  <si>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</si>
  <si>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</si>
  <si>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</si>
  <si>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</si>
  <si>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</si>
  <si>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</si>
  <si>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</si>
  <si>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</si>
  <si>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</si>
  <si>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</si>
  <si>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</si>
  <si>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</si>
  <si>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</si>
  <si>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</si>
  <si>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</si>
  <si>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</si>
  <si>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</si>
  <si>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</si>
  <si>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</si>
  <si>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</si>
  <si>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</si>
  <si>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</si>
  <si>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</si>
  <si>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</si>
  <si>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</si>
  <si>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</si>
  <si>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</si>
  <si>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</si>
  <si>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</si>
  <si>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</si>
  <si>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</si>
  <si>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</si>
  <si>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</si>
  <si>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</si>
  <si>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</si>
  <si>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</si>
  <si>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</si>
  <si>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</si>
  <si>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</si>
  <si>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</si>
  <si>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</si>
  <si>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</si>
  <si>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</si>
  <si>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</si>
  <si>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</si>
  <si>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</si>
  <si>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</si>
  <si>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</si>
  <si>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</si>
  <si>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</si>
  <si>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</si>
  <si>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</si>
  <si>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</si>
  <si>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</si>
  <si>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</si>
  <si>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</si>
  <si>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</si>
  <si>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</si>
  <si>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</si>
  <si>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</si>
  <si>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</si>
  <si>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</si>
  <si>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</si>
  <si>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</si>
  <si>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</si>
  <si>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</si>
  <si>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</si>
  <si>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</si>
  <si>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</si>
  <si>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</si>
  <si>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</si>
  <si>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</si>
  <si>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</si>
  <si>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</si>
  <si>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</si>
  <si>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</si>
  <si>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</si>
  <si>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</si>
  <si>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</si>
  <si>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</si>
  <si>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</si>
  <si>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</si>
  <si>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</si>
  <si>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</si>
  <si>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</si>
  <si>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</si>
  <si>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</si>
  <si>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</si>
  <si>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</si>
  <si>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</si>
  <si>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</si>
  <si>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</si>
  <si>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</si>
  <si>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</si>
  <si>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</si>
  <si>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</si>
  <si>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</si>
  <si>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</si>
  <si>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</si>
  <si>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</si>
  <si>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</si>
  <si>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</si>
  <si>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</si>
  <si>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</si>
  <si>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</si>
  <si>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</si>
  <si>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</si>
  <si>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</si>
  <si>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</si>
  <si>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</si>
  <si>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</si>
  <si>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</si>
  <si>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</si>
  <si>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</si>
  <si>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</si>
  <si>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</si>
  <si>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</si>
  <si>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</si>
  <si>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</si>
  <si>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</si>
  <si>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</si>
  <si>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</si>
  <si>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</si>
  <si>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</si>
  <si>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</si>
  <si>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</si>
  <si>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</si>
  <si>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</si>
  <si>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</si>
  <si>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</si>
  <si>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</si>
  <si>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</si>
  <si>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</si>
  <si>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</si>
  <si>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</si>
  <si>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</si>
  <si>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</si>
  <si>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</si>
  <si>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</si>
  <si>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</si>
  <si>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</si>
  <si>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</si>
  <si>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</si>
  <si>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</si>
  <si>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</si>
  <si>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</si>
  <si>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</si>
  <si>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</si>
  <si>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</si>
  <si>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</si>
  <si>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</si>
  <si>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</si>
  <si>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</si>
  <si>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</si>
  <si>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</si>
  <si>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</si>
  <si>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</si>
  <si>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</si>
  <si>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</si>
  <si>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</si>
  <si>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</si>
  <si>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</si>
  <si>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</si>
  <si>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</si>
  <si>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</si>
  <si>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</si>
  <si>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</si>
  <si>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</si>
  <si>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</si>
  <si>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</si>
  <si>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</si>
  <si>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</si>
  <si>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</si>
  <si>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</si>
  <si>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</si>
  <si>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</si>
  <si>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</si>
  <si>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</si>
  <si>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</si>
  <si>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</si>
  <si>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</si>
  <si>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</si>
  <si>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</si>
  <si>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</si>
  <si>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</si>
  <si>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</si>
  <si>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</si>
  <si>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</si>
  <si>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</si>
  <si>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</si>
  <si>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</si>
  <si>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</si>
  <si>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</si>
  <si>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</si>
  <si>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</si>
  <si>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</si>
  <si>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</si>
  <si>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</si>
  <si>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</si>
  <si>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</si>
  <si>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</si>
  <si>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</si>
  <si>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</si>
  <si>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</si>
  <si>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</si>
  <si>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</si>
  <si>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</si>
  <si>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</si>
  <si>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</si>
  <si>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</si>
  <si>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</si>
  <si>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</si>
  <si>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</si>
  <si>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</si>
  <si>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</si>
  <si>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</si>
  <si>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</si>
  <si>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</si>
  <si>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</si>
  <si>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</si>
  <si>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</si>
  <si>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</si>
  <si>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</si>
  <si>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</si>
  <si>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</si>
  <si>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</si>
  <si>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</si>
  <si>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</si>
  <si>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</si>
  <si>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</si>
  <si>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</si>
  <si>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</si>
  <si>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</si>
  <si>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</si>
  <si>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</si>
  <si>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</si>
  <si>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</si>
  <si>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</si>
  <si>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</si>
  <si>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</si>
  <si>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</si>
  <si>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</si>
  <si>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</si>
  <si>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</si>
  <si>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</si>
  <si>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</si>
  <si>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</si>
  <si>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</si>
  <si>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</si>
  <si>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</si>
  <si>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</si>
  <si>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</si>
  <si>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</si>
  <si>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</si>
  <si>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</si>
  <si>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</si>
  <si>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</si>
  <si>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</si>
  <si>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</si>
  <si>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</si>
  <si>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</si>
  <si>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</si>
  <si>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</si>
  <si>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</si>
  <si>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</si>
  <si>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</si>
  <si>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</si>
  <si>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</si>
  <si>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</si>
  <si>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</si>
  <si>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</si>
  <si>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</si>
  <si>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</si>
  <si>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</si>
  <si>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</si>
  <si>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</si>
  <si>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</si>
  <si>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</si>
  <si>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</si>
  <si>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</si>
  <si>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</si>
  <si>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</si>
  <si>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</si>
  <si>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</si>
  <si>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</si>
  <si>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</si>
  <si>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</si>
  <si>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</si>
  <si>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</si>
  <si>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</si>
  <si>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</si>
  <si>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</si>
  <si>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</si>
  <si>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</si>
  <si>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</si>
  <si>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</si>
  <si>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</si>
  <si>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</si>
  <si>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</si>
  <si>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</si>
  <si>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</si>
  <si>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</si>
  <si>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</si>
  <si>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</si>
  <si>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</si>
  <si>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</si>
  <si>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</si>
  <si>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</si>
  <si>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</si>
  <si>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</si>
  <si>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</si>
  <si>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</si>
  <si>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</si>
  <si>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</si>
  <si>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</si>
  <si>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</si>
  <si>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</si>
  <si>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</si>
  <si>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</si>
  <si>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</si>
  <si>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</si>
  <si>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</si>
  <si>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</si>
  <si>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</si>
  <si>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</si>
  <si>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</si>
  <si>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</si>
  <si>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</si>
  <si>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</si>
  <si>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</si>
  <si>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</si>
  <si>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</si>
  <si>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</si>
  <si>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</si>
  <si>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</si>
  <si>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</si>
  <si>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</si>
  <si>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</si>
  <si>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</si>
  <si>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</si>
  <si>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</si>
  <si>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</si>
  <si>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</si>
  <si>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</si>
  <si>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</si>
  <si>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</si>
  <si>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</si>
  <si>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</si>
  <si>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</si>
  <si>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</si>
  <si>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</si>
  <si>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</si>
  <si>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</si>
  <si>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</si>
  <si>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</si>
  <si>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</si>
  <si>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</si>
  <si>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</si>
  <si>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</si>
  <si>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</si>
  <si>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</si>
  <si>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</si>
  <si>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</si>
  <si>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</si>
  <si>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</si>
  <si>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</si>
  <si>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</si>
  <si>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</si>
  <si>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</si>
  <si>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</si>
  <si>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</si>
  <si>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</si>
  <si>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</si>
  <si>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</si>
  <si>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</si>
  <si>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</si>
  <si>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</si>
  <si>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</si>
  <si>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</si>
  <si>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</si>
  <si>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</si>
  <si>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</si>
  <si>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</si>
  <si>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</si>
  <si>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</si>
  <si>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</si>
  <si>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</si>
  <si>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</si>
  <si>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</si>
  <si>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</si>
  <si>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</si>
  <si>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</si>
  <si>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</si>
  <si>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</si>
  <si>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</si>
  <si>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</si>
  <si>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</si>
  <si>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</si>
  <si>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</si>
  <si>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</si>
  <si>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</si>
  <si>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</si>
  <si>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</si>
  <si>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</si>
  <si>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</si>
  <si>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</si>
  <si>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</si>
  <si>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</si>
  <si>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</si>
  <si>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</si>
  <si>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</si>
  <si>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</si>
  <si>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</si>
  <si>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</si>
  <si>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</si>
  <si>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</si>
  <si>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</si>
  <si>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</si>
  <si>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</si>
  <si>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</si>
  <si>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</si>
  <si>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</si>
  <si>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</si>
  <si>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</si>
  <si>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</si>
  <si>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</si>
  <si>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</si>
  <si>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</si>
  <si>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</si>
  <si>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</si>
  <si>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</si>
  <si>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</si>
  <si>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</si>
  <si>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</si>
  <si>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</si>
  <si>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</si>
  <si>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</si>
  <si>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</si>
  <si>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</si>
  <si>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</si>
  <si>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</si>
  <si>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</si>
  <si>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</si>
  <si>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</si>
  <si>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</si>
  <si>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</si>
  <si>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</si>
  <si>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</si>
  <si>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</si>
  <si>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</si>
  <si>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</si>
  <si>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</si>
  <si>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</si>
  <si>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</si>
  <si>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</si>
  <si>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</si>
  <si>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</si>
  <si>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</si>
  <si>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</si>
  <si>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</si>
  <si>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</si>
  <si>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</si>
  <si>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</si>
  <si>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</si>
  <si>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</si>
  <si>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</si>
  <si>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</si>
  <si>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</si>
  <si>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</si>
  <si>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</si>
  <si>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</si>
  <si>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</si>
  <si>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</si>
  <si>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</si>
  <si>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</si>
  <si>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</si>
  <si>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</si>
  <si>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</si>
  <si>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</si>
  <si>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</si>
  <si>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</si>
  <si>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</si>
  <si>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</si>
  <si>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</si>
  <si>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</si>
  <si>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</si>
  <si>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</si>
  <si>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</si>
  <si>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</si>
  <si>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</si>
  <si>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</si>
  <si>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</si>
  <si>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</si>
  <si>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</si>
  <si>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</si>
  <si>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</si>
  <si>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</si>
  <si>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</si>
  <si>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</si>
  <si>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</si>
  <si>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</si>
  <si>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</si>
  <si>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</si>
  <si>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</si>
  <si>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</si>
  <si>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</si>
  <si>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</si>
  <si>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</si>
  <si>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</si>
  <si>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</si>
  <si>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</si>
  <si>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</si>
  <si>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</si>
  <si>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</si>
  <si>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</si>
  <si>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</si>
  <si>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</si>
  <si>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</si>
  <si>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</si>
  <si>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</si>
  <si>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</si>
  <si>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</si>
  <si>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</si>
  <si>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</si>
  <si>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</si>
  <si>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</si>
  <si>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</si>
  <si>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</si>
  <si>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</si>
  <si>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</si>
  <si>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</si>
  <si>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</si>
  <si>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</si>
  <si>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</si>
  <si>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</si>
  <si>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</si>
  <si>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</si>
  <si>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</si>
  <si>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</si>
  <si>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</si>
  <si>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</si>
  <si>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</si>
  <si>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</si>
  <si>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</si>
  <si>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</si>
  <si>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</si>
  <si>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</si>
  <si>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</si>
  <si>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</si>
  <si>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</si>
  <si>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</si>
  <si>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</si>
  <si>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</si>
  <si>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</si>
  <si>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</si>
  <si>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</si>
  <si>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</si>
  <si>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</si>
  <si>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</si>
  <si>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</si>
  <si>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</si>
  <si>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</si>
  <si>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</si>
  <si>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</si>
  <si>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</si>
  <si>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</si>
  <si>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</si>
  <si>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</si>
  <si>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</si>
  <si>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</si>
  <si>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</si>
  <si>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</si>
  <si>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</si>
  <si>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</si>
  <si>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</si>
  <si>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</si>
  <si>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</si>
  <si>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</si>
  <si>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</si>
  <si>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</si>
  <si>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</si>
  <si>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</si>
  <si>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</si>
  <si>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</si>
  <si>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</si>
  <si>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</si>
  <si>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</si>
  <si>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</si>
  <si>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</si>
  <si>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</si>
  <si>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</si>
  <si>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</si>
  <si>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</si>
  <si>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</si>
  <si>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</si>
  <si>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</si>
  <si>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</si>
  <si>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</si>
  <si>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</si>
  <si>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</si>
  <si>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</si>
  <si>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</si>
  <si>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</si>
  <si>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</si>
  <si>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</si>
  <si>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</si>
  <si>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</si>
  <si>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</si>
  <si>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</si>
  <si>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</si>
  <si>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</si>
  <si>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</si>
  <si>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</si>
  <si>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</si>
  <si>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</si>
  <si>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</si>
  <si>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</si>
  <si>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</si>
  <si>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</si>
  <si>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</si>
  <si>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</si>
  <si>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</si>
  <si>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</si>
  <si>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</si>
  <si>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</si>
  <si>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</si>
  <si>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</si>
  <si>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</si>
  <si>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</si>
  <si>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</si>
  <si>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</si>
  <si>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</si>
  <si>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</si>
  <si>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</si>
  <si>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</si>
  <si>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</si>
  <si>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</si>
  <si>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</si>
  <si>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</si>
  <si>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</si>
  <si>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</si>
  <si>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</si>
  <si>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</si>
  <si>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</si>
  <si>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</si>
  <si>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</si>
  <si>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</si>
  <si>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</si>
  <si>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</si>
  <si>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</si>
  <si>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</si>
  <si>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</si>
  <si>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</si>
  <si>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</si>
  <si>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</si>
  <si>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</si>
  <si>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</si>
  <si>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</si>
  <si>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</si>
  <si>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</si>
  <si>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</si>
  <si>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</si>
  <si>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</si>
  <si>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</si>
  <si>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</si>
  <si>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</si>
  <si>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</si>
  <si>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</si>
  <si>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</si>
  <si>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</si>
  <si>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</si>
  <si>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</si>
  <si>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</si>
  <si>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</si>
  <si>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</si>
  <si>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</si>
  <si>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</si>
  <si>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</si>
  <si>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</si>
  <si>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</si>
  <si>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</si>
  <si>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</si>
  <si>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</si>
  <si>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</si>
  <si>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</si>
  <si>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</si>
  <si>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</si>
  <si>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</si>
  <si>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</si>
  <si>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</si>
  <si>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</si>
  <si>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</si>
  <si>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</si>
  <si>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</si>
  <si>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</si>
  <si>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</si>
  <si>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</si>
  <si>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</si>
  <si>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</si>
  <si>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</si>
  <si>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</si>
  <si>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</si>
  <si>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</si>
  <si>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</si>
  <si>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</si>
  <si>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</si>
  <si>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</si>
  <si>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</si>
  <si>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</si>
  <si>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</si>
  <si>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</si>
  <si>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</si>
  <si>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</si>
  <si>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</si>
  <si>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</si>
  <si>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</si>
  <si>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</si>
  <si>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</si>
  <si>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</si>
  <si>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</si>
  <si>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</si>
  <si>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</si>
  <si>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</si>
  <si>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</si>
  <si>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</si>
  <si>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</si>
  <si>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</si>
  <si>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</si>
  <si>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</si>
  <si>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</si>
  <si>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</si>
  <si>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</si>
  <si>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</si>
  <si>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</si>
  <si>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</si>
  <si>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</si>
  <si>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</si>
  <si>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</si>
  <si>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</si>
  <si>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</si>
  <si>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</si>
  <si>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</si>
  <si>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</si>
  <si>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</si>
  <si>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</si>
  <si>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</si>
  <si>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</si>
  <si>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</si>
  <si>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</si>
  <si>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</si>
  <si>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</si>
  <si>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</si>
  <si>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</si>
  <si>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</si>
  <si>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</si>
  <si>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</si>
  <si>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</si>
  <si>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</si>
  <si>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</si>
  <si>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</si>
  <si>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</si>
  <si>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</si>
  <si>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</si>
  <si>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</si>
  <si>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</si>
  <si>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</si>
  <si>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</si>
  <si>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</si>
  <si>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</si>
  <si>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</si>
  <si>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</si>
  <si>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</si>
  <si>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</si>
  <si>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</si>
  <si>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</si>
  <si>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</si>
  <si>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</si>
  <si>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</si>
  <si>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</si>
  <si>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</si>
  <si>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</si>
  <si>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</si>
  <si>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</si>
  <si>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</si>
  <si>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</si>
  <si>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</si>
  <si>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</si>
  <si>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</si>
  <si>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</si>
  <si>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</si>
  <si>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</si>
  <si>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</si>
  <si>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</si>
  <si>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</si>
  <si>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</si>
  <si>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</si>
  <si>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</si>
  <si>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</si>
  <si>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</si>
  <si>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</si>
  <si>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</si>
  <si>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</si>
  <si>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</si>
  <si>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</si>
  <si>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</si>
  <si>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</si>
  <si>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</si>
  <si>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</si>
  <si>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</si>
  <si>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</si>
  <si>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</si>
  <si>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</si>
  <si>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</si>
  <si>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</si>
  <si>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</si>
  <si>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</si>
  <si>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</si>
  <si>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</si>
  <si>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</si>
  <si>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</si>
  <si>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</si>
  <si>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</si>
  <si>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</si>
  <si>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</si>
  <si>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</si>
  <si>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</si>
  <si>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</si>
  <si>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</si>
  <si>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</si>
  <si>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</si>
  <si>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</si>
  <si>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</si>
  <si>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</si>
  <si>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</si>
  <si>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</si>
  <si>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</si>
  <si>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</si>
  <si>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</si>
  <si>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</si>
  <si>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</si>
  <si>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</si>
  <si>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</si>
  <si>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</si>
  <si>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</si>
  <si>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</si>
  <si>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</si>
  <si>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</si>
  <si>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</si>
  <si>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</si>
  <si>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</si>
  <si>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</si>
  <si>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</si>
  <si>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</si>
  <si>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</si>
  <si>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</si>
  <si>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</si>
  <si>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</si>
  <si>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</si>
  <si>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</si>
  <si>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</si>
  <si>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</si>
  <si>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</si>
  <si>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</si>
  <si>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</si>
  <si>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</si>
  <si>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</si>
  <si>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</si>
  <si>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</si>
  <si>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</si>
  <si>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</si>
  <si>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</si>
  <si>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</si>
  <si>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</si>
  <si>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</si>
  <si>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</si>
  <si>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</si>
  <si>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</si>
  <si>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</si>
  <si>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</si>
  <si>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</si>
  <si>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</si>
  <si>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</si>
  <si>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</si>
  <si>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</si>
  <si>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</si>
  <si>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</si>
  <si>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</si>
  <si>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</si>
  <si>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</si>
  <si>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</si>
  <si>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</si>
  <si>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</si>
  <si>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</si>
  <si>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</si>
  <si>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</si>
  <si>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</si>
  <si>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</si>
  <si>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</si>
  <si>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</si>
  <si>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</si>
  <si>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</si>
  <si>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</si>
  <si>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</si>
  <si>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</si>
  <si>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</si>
  <si>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</si>
  <si>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</si>
  <si>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</si>
  <si>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</si>
  <si>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</si>
  <si>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</si>
  <si>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</si>
  <si>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</si>
  <si>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</si>
  <si>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</si>
  <si>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</si>
  <si>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</si>
  <si>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</si>
  <si>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</si>
  <si>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</si>
  <si>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</si>
  <si>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</si>
  <si>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</si>
  <si>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</si>
  <si>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</si>
  <si>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</si>
  <si>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</si>
  <si>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</si>
  <si>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</si>
  <si>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</si>
  <si>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</si>
  <si>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</si>
  <si>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</si>
  <si>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</si>
  <si>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</si>
  <si>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</si>
  <si>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</si>
  <si>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</si>
  <si>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</si>
  <si>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</si>
  <si>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</si>
  <si>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</si>
  <si>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</si>
  <si>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</si>
  <si>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</si>
  <si>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</si>
  <si>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</si>
  <si>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</si>
  <si>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</si>
  <si>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</si>
  <si>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</si>
  <si>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</si>
  <si>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</si>
  <si>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</si>
  <si>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</si>
  <si>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</si>
  <si>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</si>
  <si>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</si>
  <si>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</si>
  <si>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</si>
  <si>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</si>
  <si>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</si>
  <si>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</si>
  <si>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</si>
  <si>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</si>
  <si>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</si>
  <si>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</si>
  <si>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</si>
  <si>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</si>
  <si>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</si>
  <si>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</si>
  <si>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</si>
  <si>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</si>
  <si>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</si>
  <si>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</si>
  <si>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</si>
  <si>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</si>
  <si>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</si>
  <si>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</si>
  <si>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</si>
  <si>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</si>
  <si>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</si>
  <si>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</si>
  <si>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</si>
  <si>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</si>
  <si>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</si>
  <si>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</si>
  <si>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</si>
  <si>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</si>
  <si>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</si>
  <si>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</si>
  <si>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</si>
  <si>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</si>
  <si>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</si>
  <si>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</si>
  <si>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</si>
  <si>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</si>
  <si>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</si>
  <si>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</si>
  <si>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</si>
  <si>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</si>
  <si>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</si>
  <si>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</si>
  <si>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</si>
  <si>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</si>
  <si>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</si>
  <si>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</si>
  <si>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</si>
  <si>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</si>
  <si>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</si>
  <si>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</si>
  <si>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</si>
  <si>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</si>
  <si>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</si>
  <si>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</si>
  <si>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</si>
  <si>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</si>
  <si>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</si>
  <si>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</si>
  <si>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</si>
  <si>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</si>
  <si>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</si>
  <si>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</si>
  <si>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</si>
  <si>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</si>
  <si>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</si>
  <si>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</si>
  <si>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</si>
  <si>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</si>
  <si>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</si>
  <si>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</si>
  <si>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</si>
  <si>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</si>
  <si>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</si>
  <si>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</si>
  <si>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</si>
  <si>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</si>
  <si>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</si>
  <si>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</si>
  <si>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</si>
  <si>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</si>
  <si>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</si>
  <si>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</si>
  <si>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</si>
  <si>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</si>
  <si>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</si>
  <si>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</si>
  <si>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</si>
  <si>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</si>
  <si>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</si>
  <si>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</si>
  <si>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</si>
  <si>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</si>
  <si>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</si>
  <si>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</si>
  <si>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</si>
  <si>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</si>
  <si>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</si>
  <si>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</si>
  <si>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</si>
  <si>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</si>
  <si>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</si>
  <si>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</si>
  <si>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</si>
  <si>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</si>
  <si>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</si>
  <si>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</si>
  <si>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</si>
  <si>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</si>
  <si>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</si>
  <si>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</si>
  <si>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</si>
  <si>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</si>
  <si>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</si>
  <si>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</si>
  <si>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</si>
  <si>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</si>
  <si>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</si>
  <si>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</si>
  <si>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</si>
  <si>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</si>
  <si>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</si>
  <si>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</si>
  <si>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</si>
  <si>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</si>
  <si>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</si>
  <si>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</si>
  <si>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</si>
  <si>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</si>
  <si>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</si>
  <si>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</si>
  <si>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</si>
  <si>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</si>
  <si>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</si>
  <si>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</si>
  <si>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</si>
  <si>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</si>
  <si>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</si>
  <si>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</si>
  <si>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</si>
  <si>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</si>
  <si>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</si>
  <si>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</si>
  <si>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</si>
  <si>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</si>
  <si>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</si>
  <si>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</si>
  <si>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</si>
  <si>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</si>
  <si>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</si>
  <si>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</si>
  <si>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</si>
  <si>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</si>
  <si>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</si>
  <si>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</si>
  <si>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</si>
  <si>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</si>
  <si>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</si>
  <si>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</si>
  <si>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</si>
  <si>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</si>
  <si>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</si>
  <si>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</si>
  <si>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</si>
  <si>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</si>
  <si>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</si>
  <si>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</si>
  <si>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</si>
  <si>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</si>
  <si>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</si>
  <si>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</si>
  <si>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</si>
  <si>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</si>
  <si>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</si>
  <si>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</si>
  <si>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</si>
  <si>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</si>
  <si>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</si>
  <si>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</si>
  <si>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</si>
  <si>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</si>
  <si>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</si>
  <si>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</si>
  <si>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</si>
  <si>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</si>
  <si>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</si>
  <si>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</si>
  <si>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</si>
  <si>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</si>
  <si>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</si>
  <si>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</si>
  <si>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</si>
  <si>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</si>
  <si>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</si>
  <si>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</si>
  <si>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</si>
  <si>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</si>
  <si>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</si>
  <si>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</si>
  <si>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</si>
  <si>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</si>
  <si>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</si>
  <si>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</si>
  <si>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</si>
  <si>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</si>
  <si>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</si>
  <si>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</si>
  <si>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</si>
  <si>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</si>
  <si>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</si>
  <si>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</si>
  <si>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</si>
  <si>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</si>
  <si>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</si>
  <si>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</si>
  <si>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</si>
  <si>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</si>
  <si>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</si>
  <si>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</si>
  <si>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</si>
  <si>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</si>
  <si>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</si>
  <si>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</si>
  <si>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</si>
  <si>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</si>
  <si>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</si>
  <si>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</si>
  <si>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</si>
  <si>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</si>
  <si>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</si>
  <si>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</si>
  <si>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</si>
  <si>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</si>
  <si>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</si>
  <si>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</si>
  <si>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</si>
  <si>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</si>
  <si>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</si>
  <si>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</si>
  <si>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</si>
  <si>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</si>
  <si>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</si>
  <si>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</si>
  <si>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</si>
  <si>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</si>
  <si>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</si>
  <si>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</si>
  <si>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</si>
  <si>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</si>
  <si>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</si>
  <si>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</si>
  <si>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</si>
  <si>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</si>
  <si>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</si>
  <si>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</si>
  <si>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</si>
  <si>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</si>
  <si>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</si>
  <si>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</si>
  <si>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</si>
  <si>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</si>
  <si>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</si>
  <si>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</si>
  <si>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</si>
  <si>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</si>
  <si>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</si>
  <si>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</si>
  <si>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</si>
  <si>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</si>
  <si>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</si>
  <si>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</si>
  <si>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</si>
  <si>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</si>
  <si>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</si>
  <si>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</si>
  <si>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</si>
  <si>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</si>
  <si>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</si>
  <si>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</si>
  <si>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</si>
  <si>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</si>
  <si>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</si>
  <si>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</si>
  <si>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</si>
  <si>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</si>
  <si>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</si>
  <si>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</si>
  <si>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</si>
  <si>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</si>
  <si>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</si>
  <si>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</si>
  <si>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</si>
  <si>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</si>
  <si>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</si>
  <si>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</si>
  <si>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</si>
  <si>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</si>
  <si>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</si>
  <si>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</si>
  <si>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</si>
  <si>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</si>
  <si>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</si>
  <si>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</si>
  <si>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</si>
  <si>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</si>
  <si>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</si>
  <si>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</si>
  <si>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</si>
  <si>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</si>
  <si>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</si>
  <si>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</si>
  <si>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</si>
  <si>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</si>
  <si>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</si>
  <si>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</si>
  <si>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</si>
  <si>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</si>
  <si>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</si>
  <si>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</si>
  <si>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</si>
  <si>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</si>
  <si>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</si>
  <si>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</si>
  <si>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</si>
  <si>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</si>
  <si>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</si>
  <si>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</si>
  <si>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</si>
  <si>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</si>
  <si>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</si>
  <si>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</si>
  <si>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</si>
  <si>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</si>
  <si>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</si>
  <si>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</si>
  <si>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</si>
  <si>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</si>
  <si>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</si>
  <si>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</si>
  <si>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</si>
  <si>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</si>
  <si>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</si>
  <si>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</si>
  <si>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</si>
  <si>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</si>
  <si>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</si>
  <si>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</si>
  <si>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</si>
  <si>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</si>
  <si>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</si>
  <si>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</si>
  <si>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</si>
  <si>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</si>
  <si>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</si>
  <si>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</si>
  <si>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</si>
  <si>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</si>
  <si>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</si>
  <si>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</si>
  <si>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</si>
  <si>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</si>
  <si>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</si>
  <si>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</si>
  <si>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</si>
  <si>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</si>
  <si>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</si>
  <si>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</si>
  <si>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</si>
  <si>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</si>
  <si>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</si>
  <si>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</si>
  <si>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</si>
  <si>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</si>
  <si>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</si>
  <si>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</si>
  <si>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</si>
  <si>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</si>
  <si>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</si>
  <si>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</si>
  <si>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</si>
  <si>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</si>
  <si>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</si>
  <si>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</si>
  <si>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</si>
  <si>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</si>
  <si>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</si>
  <si>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</si>
  <si>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</si>
  <si>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</si>
  <si>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</si>
  <si>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</si>
  <si>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</si>
  <si>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</si>
  <si>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</si>
  <si>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</si>
  <si>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</si>
  <si>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</si>
  <si>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</si>
  <si>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</si>
  <si>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</si>
  <si>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</si>
  <si>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</si>
  <si>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</si>
  <si>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</si>
  <si>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</si>
  <si>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</si>
  <si>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</si>
  <si>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</si>
  <si>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</si>
  <si>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</si>
  <si>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</si>
  <si>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</si>
  <si>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</si>
  <si>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</si>
  <si>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</si>
  <si>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</si>
  <si>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</si>
  <si>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</si>
  <si>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</si>
  <si>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</si>
  <si>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</si>
  <si>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</si>
  <si>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</si>
  <si>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</si>
  <si>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</si>
  <si>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</si>
  <si>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</si>
  <si>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</si>
  <si>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</si>
  <si>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</si>
  <si>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</si>
  <si>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</si>
  <si>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</si>
  <si>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</si>
  <si>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</si>
  <si>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</si>
  <si>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</si>
  <si>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</si>
  <si>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</si>
  <si>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</si>
  <si>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</si>
  <si>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</si>
  <si>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</si>
  <si>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</si>
  <si>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</si>
  <si>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</si>
  <si>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</si>
  <si>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</si>
  <si>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</si>
  <si>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</si>
  <si>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</si>
  <si>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</si>
  <si>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</si>
  <si>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</si>
  <si>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</si>
  <si>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</si>
  <si>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</si>
  <si>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</si>
  <si>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</si>
  <si>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</si>
  <si>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</si>
  <si>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</si>
  <si>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</si>
  <si>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</si>
  <si>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</si>
  <si>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</si>
  <si>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</si>
  <si>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</si>
  <si>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</si>
  <si>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</si>
  <si>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</si>
  <si>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</si>
  <si>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</si>
  <si>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</si>
  <si>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</si>
  <si>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</si>
  <si>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</si>
  <si>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</si>
  <si>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</si>
  <si>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</si>
  <si>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</si>
  <si>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</si>
  <si>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</si>
  <si>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</si>
  <si>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</si>
  <si>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</si>
  <si>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</si>
  <si>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</si>
  <si>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</si>
  <si>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</si>
  <si>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</si>
  <si>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</si>
  <si>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</si>
  <si>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</si>
  <si>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</si>
  <si>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</si>
  <si>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</si>
  <si>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</si>
  <si>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</si>
  <si>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</si>
  <si>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</si>
  <si>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</si>
  <si>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</si>
  <si>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</si>
  <si>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</si>
  <si>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</si>
  <si>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</si>
  <si>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</si>
  <si>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</si>
  <si>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</si>
  <si>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</si>
  <si>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</si>
  <si>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</si>
  <si>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</si>
  <si>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</si>
  <si>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</si>
  <si>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</si>
  <si>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</si>
  <si>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</si>
  <si>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</si>
  <si>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</si>
  <si>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</si>
  <si>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</si>
  <si>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</si>
  <si>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</si>
  <si>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</si>
  <si>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</si>
  <si>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</si>
  <si>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</si>
  <si>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</si>
  <si>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</si>
  <si>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</si>
  <si>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</si>
  <si>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</si>
  <si>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</si>
  <si>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</si>
  <si>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</si>
  <si>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</si>
  <si>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</si>
  <si>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</si>
  <si>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</si>
  <si>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</si>
  <si>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</si>
  <si>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</si>
  <si>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</si>
  <si>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</si>
  <si>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</si>
  <si>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</si>
  <si>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</si>
  <si>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</si>
  <si>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</si>
  <si>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</si>
  <si>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</si>
  <si>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</si>
  <si>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</si>
  <si>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</si>
  <si>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</si>
  <si>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</si>
  <si>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</si>
  <si>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</si>
  <si>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</si>
  <si>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</si>
  <si>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</si>
  <si>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</si>
  <si>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</si>
  <si>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</si>
  <si>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</si>
  <si>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</si>
  <si>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</si>
  <si>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</si>
  <si>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</si>
  <si>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</si>
  <si>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</si>
  <si>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</si>
  <si>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</si>
  <si>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</si>
  <si>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</si>
  <si>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</si>
  <si>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</si>
  <si>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</si>
  <si>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</si>
  <si>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</si>
  <si>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</si>
  <si>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</si>
  <si>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</si>
  <si>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</si>
  <si>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</si>
  <si>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</si>
  <si>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</si>
  <si>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</si>
  <si>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</si>
  <si>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</si>
  <si>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</si>
  <si>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</si>
  <si>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</si>
  <si>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</si>
  <si>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</si>
  <si>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</si>
  <si>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</si>
  <si>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</si>
  <si>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</si>
  <si>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</si>
  <si>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</si>
  <si>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</si>
  <si>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</si>
  <si>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</si>
  <si>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</si>
  <si>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</si>
  <si>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</si>
  <si>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</si>
  <si>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</si>
  <si>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</si>
  <si>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</si>
  <si>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</si>
  <si>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</si>
  <si>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</si>
  <si>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</si>
  <si>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</si>
  <si>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</si>
  <si>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</si>
  <si>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</si>
  <si>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</si>
  <si>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</si>
  <si>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</si>
  <si>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</si>
  <si>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</si>
  <si>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</si>
  <si>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</si>
  <si>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</si>
  <si>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</si>
  <si>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</si>
  <si>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</si>
  <si>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</si>
  <si>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</si>
  <si>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</si>
  <si>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</si>
  <si>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</si>
  <si>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</si>
  <si>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</si>
  <si>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</si>
  <si>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</si>
  <si>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</si>
  <si>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</si>
  <si>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</si>
  <si>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</si>
  <si>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</si>
  <si>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</si>
  <si>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</si>
  <si>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</si>
  <si>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</si>
  <si>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</si>
  <si>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</si>
  <si>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</si>
  <si>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</si>
  <si>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</si>
  <si>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</si>
  <si>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</si>
  <si>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</si>
  <si>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</si>
  <si>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</si>
  <si>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</si>
  <si>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</si>
  <si>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</si>
  <si>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</si>
  <si>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</si>
  <si>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</si>
  <si>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</si>
  <si>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</si>
  <si>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</si>
  <si>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</si>
  <si>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</si>
  <si>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</si>
  <si>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</si>
  <si>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</si>
  <si>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</si>
  <si>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</si>
  <si>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</si>
  <si>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</si>
  <si>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</si>
  <si>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</si>
  <si>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</si>
  <si>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</si>
  <si>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</si>
  <si>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</si>
  <si>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</si>
  <si>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</si>
  <si>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</si>
  <si>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</si>
  <si>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</si>
  <si>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</si>
  <si>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</si>
  <si>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</si>
  <si>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</si>
  <si>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</si>
  <si>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</si>
  <si>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</si>
  <si>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</si>
  <si>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</si>
  <si>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</si>
  <si>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</si>
  <si>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</si>
  <si>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</si>
  <si>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</si>
  <si>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</si>
  <si>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</si>
  <si>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</si>
  <si>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</si>
  <si>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</si>
  <si>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</si>
  <si>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</si>
  <si>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</si>
  <si>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</si>
  <si>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</si>
  <si>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</si>
  <si>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</si>
  <si>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</si>
  <si>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</si>
  <si>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</si>
  <si>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</si>
  <si>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</si>
  <si>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</si>
  <si>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</si>
  <si>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</si>
  <si>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</si>
  <si>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</si>
  <si>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</si>
  <si>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</si>
  <si>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</si>
  <si>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</si>
  <si>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</si>
  <si>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</si>
  <si>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</si>
  <si>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</si>
  <si>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</si>
  <si>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</si>
  <si>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</si>
  <si>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</si>
  <si>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</si>
  <si>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</si>
  <si>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</si>
  <si>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</si>
  <si>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</si>
  <si>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</si>
  <si>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</si>
  <si>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</si>
  <si>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</si>
  <si>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</si>
  <si>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</si>
  <si>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</si>
  <si>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</si>
  <si>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</si>
  <si>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</si>
  <si>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</si>
  <si>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</si>
  <si>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</si>
  <si>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</si>
  <si>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</si>
  <si>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</si>
  <si>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</si>
  <si>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</si>
  <si>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</si>
  <si>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</si>
  <si>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</si>
  <si>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</si>
  <si>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</si>
  <si>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</si>
  <si>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</si>
  <si>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</si>
  <si>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</si>
  <si>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</si>
  <si>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</si>
  <si>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</si>
  <si>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</si>
  <si>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</si>
  <si>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</si>
  <si>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</si>
  <si>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</si>
  <si>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</si>
  <si>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</si>
  <si>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</si>
  <si>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</si>
  <si>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</si>
  <si>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</si>
  <si>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</si>
  <si>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</si>
  <si>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</si>
  <si>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</si>
  <si>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</si>
  <si>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</si>
  <si>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</si>
  <si>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</si>
  <si>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</si>
  <si>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</si>
  <si>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</si>
  <si>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</si>
  <si>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</si>
  <si>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</si>
  <si>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</si>
  <si>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</si>
  <si>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</si>
  <si>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</si>
  <si>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</si>
  <si>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</si>
  <si>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</si>
  <si>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</si>
  <si>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</si>
  <si>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</si>
  <si>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</si>
  <si>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</si>
  <si>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</si>
  <si>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</si>
  <si>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</si>
  <si>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</si>
  <si>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</si>
  <si>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</si>
  <si>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</si>
  <si>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</si>
  <si>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</si>
  <si>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</si>
  <si>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</si>
  <si>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</si>
  <si>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</si>
  <si>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</si>
  <si>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</si>
  <si>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</si>
  <si>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</si>
  <si>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</si>
  <si>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</si>
  <si>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</si>
  <si>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</si>
  <si>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</si>
  <si>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</si>
  <si>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</si>
  <si>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</si>
  <si>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</si>
  <si>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</si>
  <si>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</si>
  <si>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</si>
  <si>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</si>
  <si>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</si>
  <si>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</si>
  <si>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</si>
  <si>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</si>
  <si>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</si>
  <si>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</si>
  <si>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</si>
  <si>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</si>
  <si>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</si>
  <si>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</si>
  <si>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</si>
  <si>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</si>
  <si>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</si>
  <si>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</si>
  <si>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</si>
  <si>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</si>
  <si>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</si>
  <si>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</si>
  <si>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</si>
  <si>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</si>
  <si>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</si>
  <si>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</si>
  <si>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</si>
  <si>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</si>
  <si>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</si>
  <si>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</si>
  <si>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</si>
  <si>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</si>
  <si>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</si>
  <si>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</si>
  <si>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</si>
  <si>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</si>
  <si>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</si>
  <si>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</si>
  <si>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</si>
  <si>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</si>
  <si>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</si>
  <si>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</si>
  <si>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</si>
  <si>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</si>
  <si>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</si>
  <si>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</si>
  <si>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</si>
  <si>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</si>
  <si>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</si>
  <si>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</si>
  <si>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</si>
  <si>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</si>
  <si>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</si>
  <si>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</si>
  <si>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</si>
  <si>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</si>
  <si>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</si>
  <si>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</si>
  <si>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</si>
  <si>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</si>
  <si>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</si>
  <si>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</si>
  <si>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</si>
  <si>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</si>
  <si>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</si>
  <si>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</si>
  <si>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</si>
  <si>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</si>
  <si>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</si>
  <si>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</si>
  <si>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</si>
  <si>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</si>
  <si>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</si>
  <si>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</si>
  <si>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</si>
  <si>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</si>
  <si>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</si>
  <si>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</si>
  <si>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</si>
  <si>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</si>
  <si>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</si>
  <si>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</si>
  <si>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</si>
  <si>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</si>
  <si>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</si>
  <si>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</si>
  <si>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</si>
  <si>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</si>
  <si>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</si>
  <si>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</si>
  <si>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</si>
  <si>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</si>
  <si>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</si>
  <si>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</si>
  <si>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</si>
  <si>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</si>
  <si>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</si>
  <si>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</si>
  <si>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</si>
  <si>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</si>
  <si>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</si>
  <si>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</si>
  <si>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</si>
  <si>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</si>
  <si>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</si>
  <si>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</si>
  <si>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</si>
  <si>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</si>
  <si>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</si>
  <si>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</si>
  <si>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</si>
  <si>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</si>
  <si>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</si>
  <si>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</si>
  <si>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</si>
  <si>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</si>
  <si>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</si>
  <si>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</si>
  <si>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</si>
  <si>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</si>
  <si>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</si>
  <si>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</si>
  <si>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</si>
  <si>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</si>
  <si>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</si>
  <si>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</si>
  <si>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</si>
  <si>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</si>
  <si>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</si>
  <si>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</si>
  <si>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</si>
  <si>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</si>
  <si>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</si>
  <si>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</si>
  <si>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</si>
  <si>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</si>
  <si>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</si>
  <si>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</si>
  <si>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</si>
  <si>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</si>
  <si>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</si>
  <si>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</si>
  <si>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</si>
  <si>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</si>
  <si>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</si>
  <si>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</si>
  <si>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</si>
  <si>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</si>
  <si>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</si>
  <si>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</si>
  <si>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</si>
  <si>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</si>
  <si>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</si>
  <si>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</si>
  <si>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</si>
  <si>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</si>
  <si>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</si>
  <si>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</si>
  <si>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</si>
  <si>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</si>
  <si>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</si>
  <si>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</si>
  <si>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</si>
  <si>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</si>
  <si>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</si>
  <si>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</si>
  <si>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</si>
  <si>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</si>
  <si>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</si>
  <si>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</si>
  <si>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</si>
  <si>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</si>
  <si>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</si>
  <si>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</si>
  <si>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</si>
  <si>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</si>
  <si>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</si>
  <si>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</si>
  <si>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</si>
  <si>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</si>
  <si>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</si>
  <si>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</si>
  <si>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</si>
  <si>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</si>
  <si>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</si>
  <si>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</si>
  <si>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</si>
  <si>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</si>
  <si>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</si>
  <si>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</si>
  <si>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</si>
  <si>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</si>
  <si>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</si>
  <si>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</si>
  <si>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</si>
  <si>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</si>
  <si>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</si>
  <si>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</si>
  <si>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</si>
  <si>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</si>
  <si>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</si>
  <si>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</si>
  <si>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</si>
  <si>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</si>
  <si>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</si>
  <si>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</si>
  <si>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</si>
  <si>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</si>
  <si>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</si>
  <si>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</si>
  <si>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</si>
  <si>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</si>
  <si>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</si>
  <si>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</si>
  <si>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</si>
  <si>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</si>
  <si>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</si>
  <si>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</si>
  <si>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</si>
  <si>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</si>
  <si>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</si>
  <si>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</si>
  <si>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</si>
  <si>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</si>
  <si>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</si>
  <si>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</si>
  <si>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</si>
  <si>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</si>
  <si>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</si>
  <si>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</si>
  <si>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</si>
  <si>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</si>
  <si>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</si>
  <si>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</si>
  <si>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</si>
  <si>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</si>
  <si>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</si>
  <si>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</si>
  <si>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</si>
  <si>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</si>
  <si>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</si>
  <si>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</si>
  <si>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</si>
  <si>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</si>
  <si>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</si>
  <si>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</si>
  <si>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</si>
  <si>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</si>
  <si>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</si>
  <si>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</si>
  <si>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</si>
  <si>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</si>
  <si>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</si>
  <si>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</si>
  <si>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</si>
  <si>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</si>
  <si>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</si>
  <si>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</si>
  <si>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</si>
  <si>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</si>
  <si>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</si>
  <si>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</si>
  <si>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</si>
  <si>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</si>
  <si>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</si>
  <si>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</si>
  <si>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</si>
  <si>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</si>
  <si>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</si>
  <si>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</si>
  <si>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</si>
  <si>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</si>
  <si>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</si>
  <si>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</si>
  <si>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</si>
  <si>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</si>
  <si>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</si>
  <si>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</si>
  <si>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</si>
  <si>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</si>
  <si>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</si>
  <si>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</si>
  <si>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</si>
  <si>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</si>
  <si>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</si>
  <si>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</si>
  <si>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</si>
  <si>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</si>
  <si>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</si>
  <si>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</si>
  <si>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</si>
  <si>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</si>
  <si>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</si>
  <si>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</si>
  <si>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</si>
  <si>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</si>
  <si>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</si>
  <si>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</si>
  <si>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</si>
  <si>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</si>
  <si>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</si>
  <si>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</si>
  <si>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</si>
  <si>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</si>
  <si>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</si>
  <si>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</si>
  <si>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</si>
  <si>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</si>
  <si>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</si>
  <si>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</si>
  <si>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</si>
  <si>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</si>
  <si>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</si>
  <si>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</si>
  <si>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</si>
  <si>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</si>
  <si>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</si>
  <si>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</si>
  <si>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</si>
  <si>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</si>
  <si>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</si>
  <si>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</si>
  <si>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</si>
  <si>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</si>
  <si>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</si>
  <si>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</si>
  <si>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</si>
  <si>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</si>
  <si>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</si>
  <si>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</si>
  <si>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</si>
  <si>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</si>
  <si>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</si>
  <si>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</si>
  <si>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</si>
  <si>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</si>
  <si>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</si>
  <si>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</si>
  <si>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</si>
  <si>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</si>
  <si>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</si>
  <si>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</si>
  <si>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</si>
  <si>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</si>
  <si>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</si>
  <si>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</si>
  <si>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</si>
  <si>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</si>
  <si>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</si>
  <si>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</si>
  <si>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</si>
  <si>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</si>
  <si>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</si>
  <si>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</si>
  <si>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</si>
  <si>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</si>
  <si>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</si>
  <si>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</si>
  <si>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</si>
  <si>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</si>
  <si>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</si>
  <si>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</si>
  <si>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</si>
  <si>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</si>
  <si>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</si>
  <si>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</si>
  <si>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</si>
  <si>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</si>
  <si>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</si>
  <si>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</si>
  <si>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</si>
  <si>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</si>
  <si>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</si>
  <si>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</si>
  <si>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</si>
  <si>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</si>
  <si>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</si>
  <si>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</si>
  <si>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</si>
  <si>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</si>
  <si>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</si>
  <si>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</si>
  <si>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</si>
  <si>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</si>
  <si>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</si>
  <si>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</si>
  <si>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</si>
  <si>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</si>
  <si>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</si>
  <si>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</si>
  <si>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</si>
  <si>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</si>
  <si>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</si>
  <si>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</si>
  <si>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</si>
  <si>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</si>
  <si>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</si>
  <si>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</si>
  <si>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</si>
  <si>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</si>
  <si>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</si>
  <si>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</si>
  <si>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</si>
  <si>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</si>
  <si>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</si>
  <si>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</si>
  <si>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</si>
  <si>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</si>
  <si>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</si>
  <si>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</si>
  <si>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</si>
  <si>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</si>
  <si>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</si>
  <si>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</si>
  <si>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</si>
  <si>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</si>
  <si>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</si>
  <si>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</si>
  <si>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</si>
  <si>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</si>
  <si>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</si>
  <si>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</si>
  <si>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</si>
  <si>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</si>
  <si>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</si>
  <si>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</si>
  <si>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</si>
  <si>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</si>
  <si>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</si>
  <si>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</si>
  <si>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</si>
  <si>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</si>
  <si>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</si>
  <si>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</si>
  <si>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</si>
  <si>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</si>
  <si>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</si>
  <si>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</si>
  <si>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</si>
  <si>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</si>
  <si>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</si>
  <si>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</si>
  <si>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</si>
  <si>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</si>
  <si>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</si>
  <si>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</si>
  <si>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</si>
  <si>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</si>
  <si>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</si>
  <si>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</si>
  <si>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</si>
  <si>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</si>
  <si>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</si>
  <si>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</si>
  <si>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</si>
  <si>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</si>
  <si>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</si>
  <si>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</si>
  <si>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</si>
  <si>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</si>
  <si>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</si>
  <si>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</si>
  <si>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</si>
  <si>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</si>
  <si>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</si>
  <si>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</si>
  <si>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</si>
  <si>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</si>
  <si>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</si>
  <si>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</si>
  <si>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</si>
  <si>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</si>
  <si>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</si>
  <si>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</si>
  <si>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</si>
  <si>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</si>
  <si>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</si>
  <si>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</si>
  <si>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</si>
  <si>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</si>
  <si>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</si>
  <si>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</si>
  <si>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</si>
  <si>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</si>
  <si>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</si>
  <si>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</si>
  <si>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</si>
  <si>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</si>
  <si>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</si>
  <si>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</si>
  <si>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</si>
  <si>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</si>
  <si>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</si>
  <si>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</si>
  <si>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</si>
  <si>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</si>
  <si>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</si>
  <si>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</si>
  <si>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</si>
  <si>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</si>
  <si>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</si>
  <si>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</si>
  <si>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</si>
  <si>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</si>
  <si>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</si>
  <si>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</si>
  <si>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</si>
  <si>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</si>
  <si>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</si>
  <si>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</si>
  <si>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</si>
  <si>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</si>
  <si>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</si>
  <si>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</si>
  <si>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</si>
  <si>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</si>
  <si>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</si>
  <si>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</si>
  <si>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</si>
  <si>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</si>
  <si>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</si>
  <si>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</si>
  <si>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</si>
  <si>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</si>
  <si>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</si>
  <si>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</si>
  <si>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</si>
  <si>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</si>
  <si>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</si>
  <si>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</si>
  <si>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</si>
  <si>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</si>
  <si>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</si>
  <si>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</si>
  <si>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</si>
  <si>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</si>
  <si>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</si>
  <si>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</si>
  <si>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</si>
  <si>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</si>
  <si>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</si>
  <si>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</si>
  <si>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</si>
  <si>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</si>
  <si>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</si>
  <si>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</si>
  <si>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</si>
  <si>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</si>
  <si>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</si>
  <si>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</si>
  <si>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</si>
  <si>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</si>
  <si>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</si>
  <si>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</si>
  <si>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</si>
  <si>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</si>
  <si>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</si>
  <si>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</si>
  <si>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</si>
  <si>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</si>
  <si>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</si>
  <si>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</si>
  <si>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</si>
  <si>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</si>
  <si>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</si>
  <si>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</si>
  <si>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</si>
  <si>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</si>
  <si>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</si>
  <si>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</si>
  <si>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</si>
  <si>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</si>
  <si>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</si>
  <si>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</si>
  <si>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</si>
  <si>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</si>
  <si>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</si>
  <si>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</si>
  <si>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</si>
  <si>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</si>
  <si>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</si>
  <si>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</si>
  <si>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</si>
  <si>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</si>
  <si>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</si>
  <si>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</si>
  <si>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</si>
  <si>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</si>
  <si>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</si>
  <si>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</si>
  <si>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</si>
  <si>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</si>
  <si>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</si>
  <si>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</si>
  <si>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</si>
  <si>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</si>
  <si>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</si>
  <si>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</si>
  <si>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</si>
  <si>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</si>
  <si>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</si>
  <si>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</si>
  <si>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</si>
  <si>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</si>
  <si>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</si>
  <si>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</si>
  <si>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</si>
  <si>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</si>
  <si>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</si>
  <si>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</si>
  <si>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</si>
  <si>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</si>
  <si>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</si>
  <si>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</si>
  <si>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</si>
  <si>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</si>
  <si>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</si>
  <si>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</si>
  <si>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</si>
  <si>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</si>
  <si>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</si>
  <si>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</si>
  <si>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</si>
  <si>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</si>
  <si>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</si>
  <si>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</si>
  <si>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</si>
  <si>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</si>
  <si>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</si>
  <si>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</si>
  <si>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</si>
  <si>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</si>
  <si>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</si>
  <si>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</si>
  <si>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</si>
  <si>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</si>
  <si>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</si>
  <si>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</si>
  <si>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</si>
  <si>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</si>
  <si>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</si>
  <si>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</si>
  <si>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</si>
  <si>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</si>
  <si>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</si>
  <si>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</si>
  <si>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</si>
  <si>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</si>
  <si>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</si>
  <si>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</si>
  <si>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</si>
  <si>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</si>
  <si>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</si>
  <si>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</si>
  <si>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</si>
  <si>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</si>
  <si>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</si>
  <si>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</si>
  <si>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</si>
  <si>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</si>
  <si>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</si>
  <si>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</si>
  <si>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</si>
  <si>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</si>
  <si>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</si>
  <si>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</si>
  <si>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</si>
  <si>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</si>
  <si>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</si>
  <si>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</si>
  <si>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</si>
  <si>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</si>
  <si>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</si>
  <si>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</si>
  <si>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</si>
  <si>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</si>
  <si>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</si>
  <si>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</si>
  <si>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</si>
  <si>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</si>
  <si>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</si>
  <si>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</si>
  <si>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</si>
  <si>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</si>
  <si>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</si>
  <si>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</si>
  <si>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</si>
  <si>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</si>
  <si>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</si>
  <si>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</si>
  <si>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</si>
  <si>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</si>
  <si>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</si>
  <si>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</si>
  <si>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</si>
  <si>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</si>
  <si>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</si>
  <si>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</si>
  <si>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</si>
  <si>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</si>
  <si>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</si>
  <si>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</si>
  <si>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</si>
  <si>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</si>
  <si>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</si>
  <si>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</si>
  <si>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</si>
  <si>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</si>
  <si>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</si>
  <si>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</si>
  <si>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</si>
  <si>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</si>
  <si>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</si>
  <si>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</si>
  <si>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</si>
  <si>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</si>
  <si>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</si>
  <si>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</si>
  <si>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</si>
  <si>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</si>
  <si>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</si>
  <si>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</si>
  <si>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</si>
  <si>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</si>
  <si>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</si>
  <si>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</si>
  <si>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</si>
  <si>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</si>
  <si>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</si>
  <si>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</si>
  <si>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</si>
  <si>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</si>
  <si>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</si>
  <si>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</si>
  <si>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</si>
  <si>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</si>
  <si>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</si>
  <si>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</si>
  <si>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</si>
  <si>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</si>
  <si>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</si>
  <si>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</si>
  <si>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</si>
  <si>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</si>
  <si>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</si>
  <si>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</si>
  <si>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</si>
  <si>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</si>
  <si>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</si>
  <si>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</si>
  <si>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</si>
  <si>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</si>
  <si>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</si>
  <si>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</si>
  <si>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</si>
  <si>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</si>
  <si>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</si>
  <si>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</si>
  <si>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</si>
  <si>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</si>
  <si>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</si>
  <si>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</si>
  <si>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</si>
  <si>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</si>
  <si>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</si>
  <si>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</si>
  <si>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</si>
  <si>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</si>
  <si>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</si>
  <si>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</si>
  <si>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</si>
  <si>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</si>
  <si>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</si>
  <si>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</si>
  <si>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</si>
  <si>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</si>
  <si>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</si>
  <si>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</si>
  <si>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</si>
  <si>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</si>
  <si>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</si>
  <si>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</si>
  <si>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</si>
  <si>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</si>
  <si>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</si>
  <si>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</si>
  <si>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</si>
  <si>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</si>
  <si>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</si>
  <si>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</si>
  <si>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</si>
  <si>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</si>
  <si>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</si>
  <si>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</si>
  <si>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</si>
  <si>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</si>
  <si>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</si>
  <si>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</si>
  <si>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</si>
  <si>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</si>
  <si>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</si>
  <si>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</si>
  <si>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</si>
  <si>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</si>
  <si>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</si>
  <si>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</si>
  <si>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</si>
  <si>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</si>
  <si>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</si>
  <si>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</si>
  <si>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</si>
  <si>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</si>
  <si>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</si>
  <si>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</si>
  <si>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</si>
  <si>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</si>
  <si>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</si>
  <si>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</si>
  <si>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</si>
  <si>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</si>
  <si>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</si>
  <si>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</si>
  <si>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</si>
  <si>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</si>
  <si>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</si>
  <si>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</si>
  <si>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</si>
  <si>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</si>
  <si>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</si>
  <si>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</si>
  <si>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</si>
  <si>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</si>
  <si>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</si>
  <si>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</si>
  <si>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</si>
  <si>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</si>
  <si>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</si>
  <si>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</si>
  <si>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</si>
  <si>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</si>
  <si>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</si>
  <si>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</si>
  <si>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</si>
  <si>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</si>
  <si>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</si>
  <si>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</si>
  <si>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</si>
  <si>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</si>
  <si>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</si>
  <si>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</si>
  <si>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</si>
  <si>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</si>
  <si>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</si>
  <si>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</si>
  <si>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</si>
  <si>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</si>
  <si>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</si>
  <si>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</si>
  <si>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</si>
  <si>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</si>
  <si>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</si>
  <si>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</si>
  <si>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</si>
  <si>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</si>
  <si>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</si>
  <si>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</si>
  <si>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</si>
  <si>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</si>
  <si>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</si>
  <si>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</si>
  <si>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</si>
  <si>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</si>
  <si>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</si>
  <si>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</si>
  <si>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</si>
  <si>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</si>
  <si>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</si>
  <si>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</si>
  <si>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</si>
  <si>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</si>
  <si>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</si>
  <si>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</si>
  <si>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</si>
  <si>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</si>
  <si>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</si>
  <si>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</si>
  <si>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</si>
  <si>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</si>
  <si>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</si>
  <si>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</si>
  <si>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</si>
  <si>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</si>
  <si>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</si>
  <si>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</si>
  <si>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</si>
  <si>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</si>
  <si>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</si>
  <si>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</si>
  <si>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</si>
  <si>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</si>
  <si>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</si>
  <si>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</si>
  <si>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</si>
  <si>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</si>
  <si>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</si>
  <si>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</si>
  <si>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</si>
  <si>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</si>
  <si>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</si>
  <si>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</si>
  <si>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</si>
  <si>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</si>
  <si>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</si>
  <si>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</si>
  <si>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</si>
  <si>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</si>
  <si>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</si>
  <si>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</si>
  <si>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</si>
  <si>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</si>
  <si>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</si>
  <si>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</si>
  <si>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</si>
  <si>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</si>
  <si>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</si>
  <si>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</si>
  <si>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</si>
  <si>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</si>
  <si>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</si>
  <si>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</si>
  <si>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</si>
  <si>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</si>
  <si>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</si>
  <si>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</si>
  <si>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</si>
  <si>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</si>
  <si>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</si>
  <si>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</si>
  <si>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</si>
  <si>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</si>
  <si>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</si>
  <si>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</si>
  <si>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</si>
  <si>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</si>
  <si>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</si>
  <si>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</si>
  <si>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</si>
  <si>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</si>
  <si>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</si>
  <si>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</si>
  <si>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</si>
  <si>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</si>
  <si>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</si>
  <si>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</si>
  <si>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</si>
  <si>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</si>
  <si>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</si>
  <si>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</si>
  <si>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</si>
  <si>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</si>
  <si>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</si>
  <si>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</si>
  <si>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</si>
  <si>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</si>
  <si>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</si>
  <si>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</si>
  <si>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</si>
  <si>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</si>
  <si>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</si>
  <si>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</si>
  <si>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</si>
  <si>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</si>
  <si>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</si>
  <si>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</si>
  <si>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</si>
  <si>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</si>
  <si>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</si>
  <si>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</si>
  <si>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</si>
  <si>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</si>
  <si>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</si>
  <si>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</si>
  <si>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</si>
  <si>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</si>
  <si>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</si>
  <si>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</si>
  <si>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</si>
  <si>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</si>
  <si>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</si>
  <si>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</si>
  <si>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</si>
  <si>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</si>
  <si>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</si>
  <si>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</si>
  <si>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</si>
  <si>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</si>
  <si>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</si>
  <si>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</si>
  <si>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</si>
  <si>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</si>
  <si>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</si>
  <si>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</si>
  <si>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</si>
  <si>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</si>
  <si>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</si>
  <si>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</si>
  <si>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</si>
  <si>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</si>
  <si>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</si>
  <si>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</si>
  <si>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</si>
  <si>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</si>
  <si>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</si>
  <si>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</si>
  <si>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</si>
  <si>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</si>
  <si>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</si>
  <si>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</si>
  <si>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</si>
  <si>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</si>
  <si>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</si>
  <si>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</si>
  <si>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</si>
  <si>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</si>
  <si>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</si>
  <si>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</si>
  <si>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</si>
  <si>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</si>
  <si>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</si>
  <si>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</si>
  <si>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</si>
  <si>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</si>
  <si>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</si>
  <si>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</si>
  <si>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</si>
  <si>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</si>
  <si>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</si>
  <si>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</si>
  <si>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</si>
  <si>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</si>
  <si>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</si>
  <si>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</si>
  <si>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</si>
  <si>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</si>
  <si>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</si>
  <si>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</si>
  <si>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</si>
  <si>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</si>
  <si>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</si>
  <si>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</si>
  <si>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</si>
  <si>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</si>
  <si>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</si>
  <si>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</si>
  <si>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</si>
  <si>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</si>
  <si>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</si>
  <si>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</si>
  <si>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</si>
  <si>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</si>
  <si>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</si>
  <si>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</si>
  <si>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</si>
  <si>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</si>
  <si>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</si>
  <si>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</si>
  <si>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</si>
  <si>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</si>
  <si>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</si>
  <si>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</si>
  <si>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</si>
  <si>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</si>
  <si>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</si>
  <si>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</si>
  <si>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</si>
  <si>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</si>
  <si>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</si>
  <si>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</si>
  <si>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</si>
  <si>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</si>
  <si>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</si>
  <si>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</si>
  <si>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</si>
  <si>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</si>
  <si>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</si>
  <si>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</si>
  <si>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</si>
  <si>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</si>
  <si>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</si>
  <si>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</si>
  <si>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</si>
  <si>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</si>
  <si>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</si>
  <si>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</si>
  <si>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</si>
  <si>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</si>
  <si>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</si>
  <si>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</si>
  <si>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</si>
  <si>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</si>
  <si>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</si>
  <si>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</si>
  <si>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</si>
  <si>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</si>
  <si>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</si>
  <si>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</si>
  <si>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</si>
  <si>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</si>
  <si>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</si>
  <si>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</si>
  <si>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</si>
  <si>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</si>
  <si>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</si>
  <si>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</si>
  <si>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</si>
  <si>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</si>
  <si>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</si>
  <si>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</si>
  <si>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</si>
  <si>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</si>
  <si>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</si>
  <si>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</si>
  <si>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</si>
  <si>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</si>
  <si>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</si>
  <si>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</si>
  <si>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</si>
  <si>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</si>
  <si>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</si>
  <si>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</si>
  <si>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</si>
  <si>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</si>
  <si>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</si>
  <si>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</si>
  <si>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</si>
  <si>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</si>
  <si>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</si>
  <si>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</si>
  <si>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</si>
  <si>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</si>
  <si>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</si>
  <si>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</si>
  <si>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</si>
  <si>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</si>
  <si>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</si>
  <si>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</si>
  <si>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</si>
  <si>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</si>
  <si>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</si>
  <si>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</si>
  <si>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</si>
  <si>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</si>
  <si>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</si>
  <si>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</si>
  <si>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</si>
  <si>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</si>
  <si>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</si>
  <si>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</si>
  <si>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</si>
  <si>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</si>
  <si>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</si>
  <si>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</si>
  <si>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</si>
  <si>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</si>
  <si>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</si>
  <si>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</si>
  <si>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</si>
  <si>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</si>
  <si>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</si>
  <si>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</si>
  <si>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</si>
  <si>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</si>
  <si>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</si>
  <si>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</si>
  <si>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</si>
  <si>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</si>
  <si>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</si>
  <si>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</si>
  <si>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</si>
  <si>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</si>
  <si>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</si>
  <si>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</si>
  <si>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</si>
  <si>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</si>
  <si>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</si>
  <si>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</si>
  <si>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</si>
  <si>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</si>
  <si>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</si>
  <si>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</si>
  <si>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</si>
  <si>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</si>
  <si>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</si>
  <si>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</si>
  <si>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</si>
  <si>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</si>
  <si>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</si>
  <si>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</si>
  <si>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</si>
  <si>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</si>
  <si>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</si>
  <si>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</si>
  <si>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</si>
  <si>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</si>
  <si>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</si>
  <si>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</si>
  <si>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</si>
  <si>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</si>
  <si>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</si>
  <si>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</si>
  <si>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</si>
  <si>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</si>
  <si>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</si>
  <si>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</si>
  <si>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</si>
  <si>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</si>
  <si>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</si>
  <si>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</si>
  <si>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</si>
  <si>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</si>
  <si>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</si>
  <si>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</si>
  <si>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</si>
  <si>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</si>
  <si>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</si>
  <si>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</si>
  <si>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</si>
  <si>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</si>
  <si>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</si>
  <si>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</si>
  <si>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</si>
  <si>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</si>
  <si>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</si>
  <si>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</si>
  <si>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</si>
  <si>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</si>
  <si>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</si>
  <si>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</si>
  <si>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</si>
  <si>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</si>
  <si>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</si>
  <si>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</si>
  <si>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</si>
  <si>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</si>
  <si>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</si>
  <si>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</si>
  <si>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</si>
  <si>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</si>
  <si>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</si>
  <si>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</si>
  <si>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</si>
  <si>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</si>
  <si>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</si>
  <si>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</si>
  <si>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</si>
  <si>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</si>
  <si>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</si>
  <si>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</si>
  <si>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</si>
  <si>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</si>
  <si>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</si>
  <si>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</si>
  <si>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</si>
  <si>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</si>
  <si>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</si>
  <si>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</si>
  <si>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</si>
  <si>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</si>
  <si>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</si>
  <si>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</si>
  <si>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</si>
  <si>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</si>
  <si>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</si>
  <si>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</si>
  <si>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</si>
  <si>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</si>
  <si>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</si>
  <si>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</si>
  <si>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</si>
  <si>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</si>
  <si>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</si>
  <si>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</si>
  <si>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</si>
  <si>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</si>
  <si>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</si>
  <si>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</si>
  <si>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</si>
  <si>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</si>
  <si>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</si>
  <si>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</si>
  <si>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</si>
  <si>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</si>
  <si>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</si>
  <si>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</si>
  <si>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</si>
  <si>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</si>
  <si>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</si>
  <si>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</si>
  <si>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</si>
  <si>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</si>
  <si>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</si>
  <si>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</si>
  <si>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</si>
  <si>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</si>
  <si>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</si>
  <si>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</si>
  <si>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</si>
  <si>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</si>
  <si>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</si>
  <si>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</si>
  <si>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</si>
  <si>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</si>
  <si>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</si>
  <si>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</si>
  <si>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</si>
  <si>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</si>
  <si>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</si>
  <si>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</si>
  <si>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</si>
  <si>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</si>
  <si>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</si>
  <si>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</si>
  <si>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</si>
  <si>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</si>
  <si>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</si>
  <si>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</si>
  <si>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</si>
  <si>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</si>
  <si>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</si>
  <si>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</si>
  <si>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</si>
  <si>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</si>
  <si>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</si>
  <si>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</si>
  <si>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</si>
  <si>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</si>
  <si>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</si>
  <si>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</si>
  <si>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</si>
  <si>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</si>
  <si>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</si>
  <si>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</si>
  <si>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</si>
  <si>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</si>
  <si>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</si>
  <si>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</si>
  <si>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</si>
  <si>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</si>
  <si>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</si>
  <si>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</si>
  <si>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</si>
  <si>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</si>
  <si>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</si>
  <si>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</si>
  <si>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</si>
  <si>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</si>
  <si>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</si>
  <si>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</si>
  <si>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</si>
  <si>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</si>
  <si>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</si>
  <si>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</si>
  <si>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</si>
  <si>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</si>
  <si>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</si>
  <si>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</si>
  <si>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</si>
  <si>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</si>
  <si>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</si>
  <si>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</si>
  <si>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</si>
  <si>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</si>
  <si>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</si>
  <si>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</si>
  <si>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</si>
  <si>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</si>
  <si>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</si>
  <si>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</si>
  <si>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</si>
  <si>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</si>
  <si>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</si>
  <si>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</si>
  <si>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</si>
  <si>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</si>
  <si>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</si>
  <si>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</si>
  <si>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</si>
  <si>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</si>
  <si>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</si>
  <si>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</si>
  <si>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</si>
  <si>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</si>
  <si>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</si>
  <si>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</si>
  <si>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</si>
  <si>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</si>
  <si>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</si>
  <si>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</si>
  <si>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</si>
  <si>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</si>
  <si>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</si>
  <si>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</si>
  <si>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</si>
  <si>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</si>
  <si>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</si>
  <si>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</si>
  <si>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</si>
  <si>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</si>
  <si>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</si>
  <si>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</si>
  <si>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</si>
  <si>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</si>
  <si>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</si>
  <si>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</si>
  <si>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</si>
  <si>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</si>
  <si>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</si>
  <si>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</si>
  <si>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</si>
  <si>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</si>
  <si>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</si>
  <si>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</si>
  <si>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</si>
  <si>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</si>
  <si>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</si>
  <si>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</si>
  <si>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</si>
  <si>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</si>
  <si>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</si>
  <si>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</si>
  <si>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</si>
  <si>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</si>
  <si>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</si>
  <si>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</si>
  <si>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</si>
  <si>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</si>
  <si>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</si>
  <si>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</si>
  <si>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</si>
  <si>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</si>
  <si>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</si>
  <si>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</si>
  <si>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</si>
  <si>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</si>
  <si>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</si>
  <si>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</si>
  <si>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</si>
  <si>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</si>
  <si>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</si>
  <si>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</si>
  <si>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</si>
  <si>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</si>
  <si>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</si>
  <si>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</si>
  <si>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</si>
  <si>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</si>
  <si>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</si>
  <si>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</si>
  <si>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</si>
  <si>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</si>
  <si>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</si>
  <si>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</si>
  <si>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</si>
  <si>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</si>
  <si>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</si>
  <si>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</si>
  <si>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</si>
  <si>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</si>
  <si>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</si>
  <si>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</si>
  <si>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</si>
  <si>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</si>
  <si>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</si>
  <si>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</si>
  <si>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</si>
  <si>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</si>
  <si>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</si>
  <si>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</si>
  <si>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</si>
  <si>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</si>
  <si>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</si>
  <si>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</si>
  <si>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</si>
  <si>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</si>
  <si>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</si>
  <si>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</si>
  <si>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</si>
  <si>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</si>
  <si>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</si>
  <si>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</si>
  <si>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</si>
  <si>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</si>
  <si>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</si>
  <si>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</si>
  <si>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</si>
  <si>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</si>
  <si>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</si>
  <si>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</si>
  <si>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</si>
  <si>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</si>
  <si>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</si>
  <si>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</si>
  <si>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</si>
  <si>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</si>
  <si>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</si>
  <si>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</si>
  <si>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</si>
  <si>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</si>
  <si>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</si>
  <si>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</si>
  <si>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</si>
  <si>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</si>
  <si>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</si>
  <si>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</si>
  <si>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</si>
  <si>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</si>
  <si>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</si>
  <si>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</si>
  <si>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</si>
  <si>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</si>
  <si>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</si>
  <si>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</si>
  <si>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</si>
  <si>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</si>
  <si>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</si>
  <si>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</si>
  <si>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</si>
  <si>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</si>
  <si>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</si>
  <si>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</si>
  <si>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</si>
  <si>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</si>
  <si>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</si>
  <si>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</si>
  <si>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</si>
  <si>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</si>
  <si>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</si>
  <si>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</si>
  <si>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</si>
  <si>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</si>
  <si>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</si>
  <si>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</si>
  <si>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</si>
  <si>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</si>
  <si>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</si>
  <si>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</si>
  <si>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</si>
  <si>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</si>
  <si>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</si>
  <si>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</si>
  <si>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</si>
  <si>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</si>
  <si>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</si>
  <si>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</si>
  <si>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</si>
  <si>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</si>
  <si>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</si>
  <si>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</si>
  <si>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</si>
  <si>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</si>
  <si>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</si>
  <si>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</si>
  <si>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</si>
  <si>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</si>
  <si>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</si>
  <si>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</si>
  <si>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</si>
  <si>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</si>
  <si>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</si>
  <si>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</si>
  <si>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</si>
  <si>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</si>
  <si>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</si>
  <si>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</si>
  <si>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</si>
  <si>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</si>
  <si>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</si>
  <si>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</si>
  <si>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</si>
  <si>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</si>
  <si>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</si>
  <si>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</si>
  <si>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</si>
  <si>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</si>
  <si>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</si>
  <si>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</si>
  <si>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</si>
  <si>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</si>
  <si>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</si>
  <si>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</si>
  <si>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</si>
  <si>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</si>
  <si>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</si>
  <si>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</si>
  <si>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</si>
  <si>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</si>
  <si>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</si>
  <si>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</si>
  <si>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</si>
  <si>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</si>
  <si>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</si>
  <si>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</si>
  <si>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</si>
  <si>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</si>
  <si>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</si>
  <si>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</si>
  <si>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</si>
  <si>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</si>
  <si>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</si>
  <si>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</si>
  <si>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</si>
  <si>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</si>
  <si>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</si>
  <si>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</si>
  <si>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</si>
  <si>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</si>
  <si>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</si>
  <si>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</si>
  <si>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</si>
  <si>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</si>
  <si>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</si>
  <si>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</si>
  <si>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</si>
  <si>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</si>
  <si>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</si>
  <si>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</si>
  <si>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</si>
  <si>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</si>
  <si>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</si>
  <si>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</si>
  <si>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</si>
  <si>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</si>
  <si>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</si>
  <si>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</si>
  <si>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</si>
  <si>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</si>
  <si>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</si>
  <si>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</si>
  <si>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</si>
  <si>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</si>
  <si>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</si>
  <si>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</si>
  <si>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</si>
  <si>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</si>
  <si>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</si>
  <si>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</si>
  <si>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</si>
  <si>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</si>
  <si>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</si>
  <si>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</si>
  <si>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</si>
  <si>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</si>
  <si>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</si>
  <si>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</si>
  <si>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</si>
  <si>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</si>
  <si>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</si>
  <si>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</si>
  <si>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</si>
  <si>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</si>
  <si>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</si>
  <si>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</si>
  <si>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</si>
  <si>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</si>
  <si>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</si>
  <si>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</si>
  <si>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</si>
  <si>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</si>
  <si>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</si>
  <si>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</si>
  <si>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</si>
  <si>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</si>
  <si>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</si>
  <si>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</si>
  <si>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</si>
  <si>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</si>
  <si>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</si>
  <si>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</si>
  <si>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</si>
  <si>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</si>
  <si>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</si>
  <si>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</si>
  <si>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</si>
  <si>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</si>
  <si>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</si>
  <si>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</si>
  <si>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</si>
  <si>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</si>
  <si>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</si>
  <si>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</si>
  <si>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</si>
  <si>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</si>
  <si>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</si>
  <si>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</si>
  <si>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</si>
  <si>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</si>
  <si>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</si>
  <si>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</si>
  <si>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</si>
  <si>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</si>
  <si>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</si>
  <si>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</si>
  <si>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</si>
  <si>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</si>
  <si>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</si>
  <si>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</si>
  <si>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</si>
  <si>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</si>
  <si>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</si>
  <si>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</si>
  <si>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</si>
  <si>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</si>
  <si>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</si>
  <si>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</si>
  <si>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</si>
  <si>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</si>
  <si>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</si>
  <si>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</si>
  <si>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</si>
  <si>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</si>
  <si>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</si>
  <si>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</si>
  <si>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</si>
  <si>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</si>
  <si>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</si>
  <si>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</si>
  <si>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</si>
  <si>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</si>
  <si>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</si>
  <si>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</si>
  <si>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</si>
  <si>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</si>
  <si>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</si>
  <si>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</si>
  <si>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</si>
  <si>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</si>
  <si>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</si>
  <si>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</si>
  <si>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</si>
  <si>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</si>
  <si>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</si>
  <si>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</si>
  <si>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</si>
  <si>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</si>
  <si>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</si>
  <si>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</si>
  <si>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</si>
  <si>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</si>
  <si>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</si>
  <si>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</si>
  <si>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</si>
  <si>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</si>
  <si>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</si>
  <si>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</si>
  <si>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</si>
  <si>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</si>
  <si>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</si>
  <si>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</si>
  <si>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</si>
  <si>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</si>
  <si>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</si>
  <si>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</si>
  <si>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</si>
  <si>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</si>
  <si>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</si>
  <si>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</si>
  <si>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</si>
  <si>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</si>
  <si>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</si>
  <si>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</si>
  <si>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</si>
  <si>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</si>
  <si>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</si>
  <si>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</si>
  <si>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</si>
  <si>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</si>
  <si>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</si>
  <si>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</si>
  <si>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</si>
  <si>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</si>
  <si>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</si>
  <si>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</si>
  <si>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</si>
  <si>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</si>
  <si>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</si>
  <si>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</si>
  <si>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</si>
  <si>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</si>
  <si>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</si>
  <si>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</si>
  <si>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</si>
  <si>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</si>
  <si>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</si>
  <si>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</si>
  <si>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</si>
  <si>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</si>
  <si>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</si>
  <si>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</si>
  <si>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</si>
  <si>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</si>
  <si>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</si>
  <si>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</si>
  <si>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</si>
  <si>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</si>
  <si>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</si>
  <si>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</si>
  <si>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</si>
  <si>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</si>
  <si>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</si>
  <si>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</si>
  <si>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</si>
  <si>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</si>
  <si>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</si>
  <si>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</si>
  <si>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</si>
  <si>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</si>
  <si>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</si>
  <si>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</si>
  <si>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</si>
  <si>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</si>
  <si>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</si>
  <si>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</si>
  <si>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</si>
  <si>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</si>
  <si>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</si>
  <si>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</si>
  <si>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</si>
  <si>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</si>
  <si>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</si>
  <si>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</si>
  <si>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</si>
  <si>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</si>
  <si>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</si>
  <si>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</si>
  <si>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</si>
  <si>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</si>
  <si>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</si>
  <si>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</si>
  <si>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</si>
  <si>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</si>
  <si>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</si>
  <si>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</si>
  <si>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</si>
  <si>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</si>
  <si>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</si>
  <si>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</si>
  <si>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</si>
  <si>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</si>
  <si>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</si>
  <si>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</si>
  <si>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</si>
  <si>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</si>
  <si>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</si>
  <si>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</si>
  <si>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</si>
  <si>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</si>
  <si>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</si>
  <si>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</si>
  <si>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</si>
  <si>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</si>
  <si>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</si>
  <si>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</si>
  <si>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</si>
  <si>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</si>
  <si>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</si>
  <si>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</si>
  <si>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</si>
  <si>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</si>
  <si>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</si>
  <si>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</si>
  <si>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</si>
  <si>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</si>
  <si>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</si>
  <si>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</si>
  <si>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</si>
  <si>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</si>
  <si>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</si>
  <si>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</si>
  <si>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</si>
  <si>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</si>
  <si>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</si>
  <si>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</si>
  <si>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</si>
  <si>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</si>
  <si>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</si>
  <si>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</si>
  <si>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</si>
  <si>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</si>
  <si>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</si>
  <si>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</si>
  <si>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</si>
  <si>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</si>
  <si>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</si>
  <si>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</si>
  <si>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</si>
  <si>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</si>
  <si>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</si>
  <si>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</si>
  <si>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</si>
  <si>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</si>
  <si>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</si>
  <si>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</si>
  <si>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</si>
  <si>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</si>
  <si>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</si>
  <si>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</si>
  <si>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</si>
  <si>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</si>
  <si>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</si>
  <si>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</si>
  <si>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</si>
  <si>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</si>
  <si>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</si>
  <si>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</si>
  <si>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</si>
  <si>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</si>
  <si>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</si>
  <si>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</si>
  <si>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</si>
  <si>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</si>
  <si>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</si>
  <si>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</si>
  <si>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</si>
  <si>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</si>
  <si>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</si>
  <si>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</si>
  <si>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</si>
  <si>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</si>
  <si>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</si>
  <si>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</si>
  <si>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</si>
  <si>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</si>
  <si>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</si>
  <si>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</si>
  <si>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</si>
  <si>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</si>
  <si>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</si>
  <si>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</si>
  <si>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</si>
  <si>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</si>
  <si>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</si>
  <si>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</si>
  <si>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</si>
  <si>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</si>
  <si>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</si>
  <si>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</si>
  <si>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</si>
  <si>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</si>
  <si>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</si>
  <si>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</si>
  <si>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</si>
  <si>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</si>
  <si>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</si>
  <si>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</si>
  <si>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</si>
  <si>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</si>
  <si>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</si>
  <si>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</si>
  <si>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</si>
  <si>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</si>
  <si>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</si>
  <si>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</si>
  <si>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</si>
  <si>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</si>
  <si>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</si>
  <si>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</si>
  <si>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</si>
  <si>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</si>
  <si>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</si>
  <si>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</si>
  <si>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</si>
  <si>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</si>
  <si>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</si>
  <si>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</si>
  <si>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</si>
  <si>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</si>
  <si>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</si>
  <si>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</si>
  <si>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</si>
  <si>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</si>
  <si>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</si>
  <si>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</si>
  <si>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</si>
  <si>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</si>
  <si>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</si>
  <si>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</si>
  <si>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</si>
  <si>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</si>
  <si>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</si>
  <si>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</si>
  <si>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</si>
  <si>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</si>
  <si>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</si>
  <si>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</si>
  <si>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</si>
  <si>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</si>
  <si>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</si>
  <si>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</si>
  <si>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</si>
  <si>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</si>
  <si>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</si>
  <si>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</si>
  <si>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</si>
  <si>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</si>
  <si>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</si>
  <si>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</si>
  <si>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</si>
  <si>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</si>
  <si>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</si>
  <si>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</si>
  <si>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</si>
  <si>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</si>
  <si>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</si>
  <si>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</si>
  <si>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</si>
  <si>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</si>
  <si>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</si>
  <si>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</si>
  <si>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</si>
  <si>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</si>
  <si>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</si>
  <si>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</si>
  <si>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</si>
  <si>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</si>
  <si>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</si>
  <si>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</si>
  <si>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</si>
  <si>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</si>
  <si>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</si>
  <si>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</si>
  <si>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</si>
  <si>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</si>
  <si>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</si>
  <si>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</si>
  <si>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</si>
  <si>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</si>
  <si>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</si>
  <si>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</si>
  <si>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</si>
  <si>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</si>
  <si>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</si>
  <si>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</si>
  <si>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</si>
  <si>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</si>
  <si>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</si>
  <si>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</si>
  <si>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</si>
  <si>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</si>
  <si>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</si>
  <si>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</si>
  <si>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</si>
  <si>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</si>
  <si>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</si>
  <si>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</si>
  <si>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</si>
  <si>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</si>
  <si>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</si>
  <si>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</si>
  <si>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</si>
  <si>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</si>
  <si>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</si>
  <si>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</si>
  <si>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</si>
  <si>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</si>
  <si>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</si>
  <si>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</si>
  <si>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</si>
  <si>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</si>
  <si>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</si>
  <si>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</si>
  <si>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</si>
  <si>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</si>
  <si>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</si>
  <si>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</si>
  <si>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</si>
  <si>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</si>
  <si>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</si>
  <si>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</si>
  <si>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</si>
  <si>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</si>
  <si>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</si>
  <si>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</si>
  <si>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</si>
  <si>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</si>
  <si>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</si>
  <si>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</si>
  <si>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</si>
  <si>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</si>
  <si>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</si>
  <si>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</si>
  <si>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</si>
  <si>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</si>
  <si>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</si>
  <si>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</si>
  <si>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</si>
  <si>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</si>
  <si>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</si>
  <si>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</si>
  <si>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</si>
  <si>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</si>
  <si>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</si>
  <si>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</si>
  <si>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</si>
  <si>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</si>
  <si>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</si>
  <si>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</si>
  <si>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</si>
  <si>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</si>
  <si>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</si>
  <si>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</si>
  <si>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</si>
  <si>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</si>
  <si>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</si>
  <si>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</si>
  <si>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</si>
  <si>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</si>
  <si>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</si>
  <si>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</si>
  <si>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</si>
  <si>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</si>
  <si>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</si>
  <si>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</si>
  <si>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</si>
  <si>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</si>
  <si>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</si>
  <si>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</si>
  <si>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</si>
  <si>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</si>
  <si>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</si>
  <si>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</si>
  <si>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</si>
  <si>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</si>
  <si>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</si>
  <si>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</si>
  <si>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</si>
  <si>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</si>
  <si>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</si>
  <si>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</si>
  <si>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</si>
  <si>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</si>
  <si>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</si>
  <si>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</si>
  <si>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</si>
  <si>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</si>
  <si>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</si>
  <si>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</si>
  <si>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</si>
  <si>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</si>
  <si>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</si>
  <si>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</si>
  <si>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</si>
  <si>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</si>
  <si>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</si>
  <si>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</si>
  <si>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</si>
  <si>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</si>
  <si>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</si>
  <si>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</si>
  <si>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</si>
  <si>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</si>
  <si>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</si>
  <si>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</si>
  <si>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</si>
  <si>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</si>
  <si>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</si>
  <si>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</si>
  <si>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</si>
  <si>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</si>
  <si>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</si>
  <si>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</si>
  <si>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</si>
  <si>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</si>
  <si>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</si>
  <si>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</si>
  <si>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</si>
  <si>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</si>
  <si>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</si>
  <si>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</si>
  <si>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</si>
  <si>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</si>
  <si>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</si>
  <si>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</si>
  <si>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</si>
  <si>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</si>
  <si>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</si>
  <si>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</si>
  <si>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</si>
  <si>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</si>
  <si>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</si>
  <si>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</si>
  <si>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</si>
  <si>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</si>
  <si>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</si>
  <si>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</si>
  <si>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</si>
  <si>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</si>
  <si>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</si>
  <si>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</si>
  <si>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</si>
  <si>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</si>
  <si>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</si>
  <si>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</si>
  <si>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</si>
  <si>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</si>
  <si>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</si>
  <si>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</si>
  <si>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</si>
  <si>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</si>
  <si>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</si>
  <si>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</si>
  <si>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</si>
  <si>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</si>
  <si>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</si>
  <si>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</si>
  <si>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</si>
  <si>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</si>
  <si>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</si>
  <si>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</si>
  <si>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</si>
  <si>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</si>
  <si>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</si>
  <si>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</si>
  <si>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</si>
  <si>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</si>
  <si>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</si>
  <si>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</si>
  <si>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</si>
  <si>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</si>
  <si>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</si>
  <si>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</si>
  <si>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</si>
  <si>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</si>
  <si>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</si>
  <si>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</si>
  <si>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</si>
  <si>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</si>
  <si>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</si>
  <si>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</si>
  <si>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</si>
  <si>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</si>
  <si>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</si>
  <si>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</si>
  <si>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</si>
  <si>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</si>
  <si>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</si>
  <si>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</si>
  <si>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</si>
  <si>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</si>
  <si>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</si>
  <si>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</si>
  <si>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</si>
  <si>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</si>
  <si>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</si>
  <si>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</si>
  <si>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</si>
  <si>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</si>
  <si>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</si>
  <si>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</si>
  <si>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</si>
  <si>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</si>
  <si>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</si>
  <si>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</si>
  <si>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</si>
  <si>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</si>
  <si>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</si>
  <si>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</si>
  <si>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</si>
  <si>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</si>
  <si>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</si>
  <si>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</si>
  <si>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</si>
  <si>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</si>
  <si>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</si>
  <si>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</si>
  <si>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</si>
  <si>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</si>
  <si>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</si>
  <si>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</si>
  <si>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</si>
  <si>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</si>
  <si>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</si>
  <si>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</si>
  <si>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</si>
  <si>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</si>
  <si>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</si>
  <si>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</si>
  <si>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</si>
  <si>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</si>
  <si>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</si>
  <si>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</si>
  <si>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</si>
  <si>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</si>
  <si>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</si>
  <si>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</si>
  <si>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</si>
  <si>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</si>
  <si>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</si>
  <si>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</si>
  <si>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</si>
  <si>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</si>
  <si>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</si>
  <si>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</si>
  <si>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</si>
  <si>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</si>
  <si>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</si>
  <si>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</si>
  <si>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</si>
  <si>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</si>
  <si>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</si>
  <si>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</si>
  <si>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</si>
  <si>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</si>
  <si>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</si>
  <si>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</si>
  <si>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</si>
  <si>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</si>
  <si>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</si>
  <si>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</si>
  <si>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</si>
  <si>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</si>
  <si>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</si>
  <si>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</si>
  <si>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</si>
  <si>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</si>
  <si>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</si>
  <si>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</si>
  <si>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</si>
  <si>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</si>
  <si>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</si>
  <si>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</si>
  <si>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</si>
  <si>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</si>
  <si>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</si>
  <si>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</si>
  <si>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</si>
  <si>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</si>
  <si>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</si>
  <si>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</si>
  <si>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</si>
  <si>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</si>
  <si>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</si>
  <si>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</si>
  <si>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</si>
  <si>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</si>
  <si>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</si>
  <si>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</si>
  <si>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</si>
  <si>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</si>
  <si>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</si>
  <si>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</si>
  <si>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</si>
  <si>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</si>
  <si>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</si>
  <si>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</si>
  <si>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</si>
  <si>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</si>
  <si>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</si>
  <si>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</si>
  <si>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</si>
  <si>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</si>
  <si>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</si>
  <si>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</si>
  <si>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</si>
  <si>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</si>
  <si>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</si>
  <si>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</si>
  <si>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</si>
  <si>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</si>
  <si>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</si>
  <si>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</si>
  <si>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</si>
  <si>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</si>
  <si>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</si>
  <si>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</si>
  <si>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</si>
  <si>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</si>
  <si>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</si>
  <si>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</si>
  <si>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</si>
  <si>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</si>
  <si>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</si>
  <si>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</si>
  <si>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</si>
  <si>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</si>
  <si>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</si>
  <si>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</si>
  <si>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</si>
  <si>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</si>
  <si>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</si>
  <si>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</si>
  <si>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</si>
  <si>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</si>
  <si>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</si>
  <si>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</si>
  <si>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</si>
  <si>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</si>
  <si>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</si>
  <si>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</si>
  <si>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</si>
  <si>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</si>
  <si>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</si>
  <si>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</si>
  <si>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</si>
  <si>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</si>
  <si>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</si>
  <si>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</si>
  <si>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</si>
  <si>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</si>
  <si>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</si>
  <si>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</si>
  <si>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</si>
  <si>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</si>
  <si>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</si>
  <si>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</si>
  <si>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</si>
  <si>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</si>
  <si>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</si>
  <si>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</si>
  <si>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</si>
  <si>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</si>
  <si>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</si>
  <si>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</si>
  <si>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</si>
  <si>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</si>
  <si>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</si>
  <si>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</si>
  <si>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</si>
  <si>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</si>
  <si>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</si>
  <si>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</si>
  <si>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</si>
  <si>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</si>
  <si>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</si>
  <si>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</si>
  <si>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</si>
  <si>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</si>
  <si>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</si>
  <si>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</si>
  <si>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</si>
  <si>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</si>
  <si>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</si>
  <si>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</si>
  <si>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</si>
  <si>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</si>
  <si>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</si>
  <si>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</si>
  <si>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</si>
  <si>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</si>
  <si>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</si>
  <si>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</si>
  <si>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</si>
  <si>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</si>
  <si>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</si>
  <si>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</si>
  <si>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</si>
  <si>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</si>
  <si>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</si>
  <si>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</si>
  <si>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</si>
  <si>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</si>
  <si>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</si>
  <si>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</si>
  <si>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</si>
  <si>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</si>
  <si>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</si>
  <si>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</si>
  <si>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</si>
  <si>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</si>
  <si>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</si>
  <si>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</si>
  <si>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</si>
  <si>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</si>
  <si>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</si>
  <si>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</si>
  <si>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</si>
  <si>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</si>
  <si>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</si>
  <si>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</si>
  <si>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</si>
  <si>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</si>
  <si>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</si>
  <si>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</si>
  <si>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</si>
  <si>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</si>
  <si>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</si>
  <si>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</si>
  <si>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</si>
  <si>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</si>
  <si>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</si>
  <si>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</si>
  <si>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</si>
  <si>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</si>
  <si>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</si>
  <si>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</si>
  <si>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</si>
  <si>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</si>
  <si>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</si>
  <si>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</si>
  <si>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</si>
  <si>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</si>
  <si>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</si>
  <si>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</si>
  <si>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</si>
  <si>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</si>
  <si>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</si>
  <si>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</si>
  <si>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</si>
  <si>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</si>
  <si>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</si>
  <si>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</si>
  <si>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</si>
  <si>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</si>
  <si>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</si>
  <si>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</si>
  <si>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</si>
  <si>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</si>
  <si>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</si>
  <si>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</si>
  <si>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</si>
  <si>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</si>
  <si>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</si>
  <si>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</si>
  <si>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</si>
  <si>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</si>
  <si>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</si>
  <si>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</si>
  <si>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</si>
  <si>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</si>
  <si>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</si>
  <si>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</si>
  <si>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</si>
  <si>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</si>
  <si>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</si>
  <si>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</si>
  <si>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</si>
  <si>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</si>
  <si>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</si>
  <si>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</si>
  <si>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</si>
  <si>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</si>
  <si>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</si>
  <si>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</si>
  <si>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</si>
  <si>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</si>
  <si>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</si>
  <si>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</si>
  <si>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</si>
  <si>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</si>
  <si>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</si>
  <si>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</si>
  <si>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</si>
  <si>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</si>
  <si>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</si>
  <si>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</si>
  <si>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</si>
  <si>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</si>
  <si>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</si>
  <si>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</si>
  <si>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</si>
  <si>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</si>
  <si>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</si>
  <si>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</si>
  <si>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</si>
  <si>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</si>
  <si>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</si>
  <si>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</si>
  <si>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</si>
  <si>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</si>
  <si>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</si>
  <si>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</si>
  <si>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</si>
  <si>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</si>
  <si>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</si>
  <si>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</si>
  <si>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</si>
  <si>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</si>
  <si>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</si>
  <si>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</si>
  <si>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</si>
  <si>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</si>
  <si>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</si>
  <si>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</si>
  <si>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</si>
  <si>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</si>
  <si>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</si>
  <si>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</si>
  <si>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</si>
  <si>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</si>
  <si>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</si>
  <si>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</si>
  <si>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</si>
  <si>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</si>
  <si>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</si>
  <si>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</si>
  <si>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</si>
  <si>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</si>
  <si>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</si>
  <si>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</si>
  <si>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</si>
  <si>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</si>
  <si>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</si>
  <si>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</si>
  <si>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</si>
  <si>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</si>
  <si>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</si>
  <si>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</si>
  <si>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</si>
  <si>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</si>
  <si>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</si>
  <si>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</si>
  <si>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</si>
  <si>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</si>
  <si>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</si>
  <si>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</si>
  <si>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</si>
  <si>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</si>
  <si>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</si>
  <si>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</si>
  <si>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</si>
  <si>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</si>
  <si>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</si>
  <si>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</si>
  <si>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</si>
  <si>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</si>
  <si>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</si>
  <si>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</si>
  <si>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</si>
  <si>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</si>
  <si>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</si>
  <si>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</si>
  <si>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</si>
  <si>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</si>
  <si>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</si>
  <si>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</si>
  <si>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</si>
  <si>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</si>
  <si>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</si>
  <si>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</si>
  <si>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</si>
  <si>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</si>
  <si>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</si>
  <si>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</si>
  <si>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</si>
  <si>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</si>
  <si>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</si>
  <si>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</si>
  <si>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</si>
  <si>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</si>
  <si>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</si>
  <si>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</si>
  <si>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</si>
  <si>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</si>
  <si>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</si>
  <si>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</si>
  <si>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</si>
  <si>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</si>
  <si>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</si>
  <si>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</si>
  <si>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</si>
  <si>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</si>
  <si>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</si>
  <si>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</si>
  <si>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</si>
  <si>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</si>
  <si>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</si>
  <si>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</si>
  <si>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</si>
  <si>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</si>
  <si>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</si>
  <si>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</si>
  <si>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</si>
  <si>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</si>
  <si>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</si>
  <si>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</si>
  <si>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</si>
  <si>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</si>
  <si>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</si>
  <si>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</si>
  <si>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</si>
  <si>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</si>
  <si>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</si>
  <si>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</si>
  <si>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</si>
  <si>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</si>
  <si>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</si>
  <si>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</si>
  <si>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</si>
  <si>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</si>
  <si>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</si>
  <si>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</si>
  <si>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</si>
  <si>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</si>
  <si>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</si>
  <si>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</si>
  <si>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</si>
  <si>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</si>
  <si>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</si>
  <si>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</si>
  <si>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</si>
  <si>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</si>
  <si>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</si>
  <si>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</si>
  <si>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</si>
  <si>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</si>
  <si>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</si>
  <si>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</si>
  <si>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</si>
  <si>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</si>
  <si>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</si>
  <si>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</si>
  <si>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</si>
  <si>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</si>
  <si>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</si>
  <si>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</si>
  <si>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</si>
  <si>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</si>
  <si>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</si>
  <si>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</si>
  <si>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</si>
  <si>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</si>
  <si>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</si>
  <si>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</si>
  <si>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</si>
  <si>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</si>
  <si>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</si>
  <si>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</si>
  <si>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</si>
  <si>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</si>
  <si>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</si>
  <si>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</si>
  <si>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</si>
  <si>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</si>
  <si>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</si>
  <si>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</si>
  <si>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</si>
  <si>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</si>
  <si>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</si>
  <si>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</si>
  <si>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</si>
  <si>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</si>
  <si>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</si>
  <si>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</si>
  <si>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</si>
  <si>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</si>
  <si>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</si>
  <si>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</si>
  <si>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</si>
  <si>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</si>
  <si>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</si>
  <si>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</si>
  <si>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</si>
  <si>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</si>
  <si>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</si>
  <si>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</si>
  <si>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</si>
  <si>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</si>
  <si>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</si>
  <si>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</si>
  <si>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</si>
  <si>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</si>
  <si>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</si>
  <si>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</si>
  <si>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</si>
  <si>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</si>
  <si>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</si>
  <si>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</si>
  <si>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</si>
  <si>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</si>
  <si>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</si>
  <si>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</si>
  <si>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</si>
  <si>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</si>
  <si>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</si>
  <si>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</si>
  <si>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</si>
  <si>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</si>
  <si>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</si>
  <si>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</si>
  <si>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</si>
  <si>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</si>
  <si>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</si>
  <si>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</si>
  <si>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</si>
  <si>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</si>
  <si>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</si>
  <si>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</si>
  <si>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</si>
  <si>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</si>
  <si>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</si>
  <si>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</si>
  <si>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</si>
  <si>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</si>
  <si>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</si>
  <si>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</si>
  <si>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</si>
  <si>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</si>
  <si>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</si>
  <si>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</si>
  <si>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</si>
  <si>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</si>
  <si>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</si>
  <si>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</si>
  <si>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</si>
  <si>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</si>
  <si>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</si>
  <si>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</si>
  <si>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</si>
  <si>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</si>
  <si>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</si>
  <si>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</si>
  <si>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</si>
  <si>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</si>
  <si>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</si>
  <si>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</si>
  <si>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</si>
  <si>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</si>
  <si>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</si>
  <si>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</si>
  <si>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</si>
  <si>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</si>
  <si>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</si>
  <si>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</si>
  <si>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</si>
  <si>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</si>
  <si>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</si>
  <si>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</si>
  <si>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</si>
  <si>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</si>
  <si>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</si>
  <si>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</si>
  <si>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</si>
  <si>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</si>
  <si>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</si>
  <si>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</si>
  <si>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</si>
  <si>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</si>
  <si>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</si>
  <si>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</si>
  <si>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</si>
  <si>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</si>
  <si>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</si>
  <si>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</si>
  <si>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</si>
  <si>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</si>
  <si>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</si>
  <si>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</si>
  <si>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</si>
  <si>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</si>
  <si>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</si>
  <si>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</si>
  <si>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</si>
  <si>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</si>
  <si>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</si>
  <si>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</si>
  <si>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</si>
  <si>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</si>
  <si>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</si>
  <si>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</si>
  <si>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</si>
  <si>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</si>
  <si>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</si>
  <si>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</si>
  <si>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</si>
  <si>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</si>
  <si>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</si>
  <si>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</si>
  <si>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</si>
  <si>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</si>
  <si>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</si>
  <si>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</si>
  <si>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</si>
  <si>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</si>
  <si>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</si>
  <si>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</si>
  <si>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</si>
  <si>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</si>
  <si>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</si>
  <si>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</si>
  <si>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</si>
  <si>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</si>
  <si>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</si>
  <si>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</si>
  <si>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</si>
  <si>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</si>
  <si>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</si>
  <si>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</si>
  <si>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</si>
  <si>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</si>
  <si>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</si>
  <si>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</si>
  <si>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</si>
  <si>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</si>
  <si>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</si>
  <si>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</si>
  <si>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</si>
  <si>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</si>
  <si>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</si>
  <si>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</si>
  <si>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</si>
  <si>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</si>
  <si>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</si>
  <si>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</si>
  <si>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</si>
  <si>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</si>
  <si>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</si>
  <si>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</si>
  <si>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</si>
  <si>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</si>
  <si>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</si>
  <si>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</si>
  <si>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</si>
  <si>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</si>
  <si>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</si>
  <si>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</si>
  <si>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</si>
  <si>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</si>
  <si>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</si>
  <si>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</si>
  <si>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</si>
  <si>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</si>
  <si>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</si>
  <si>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</si>
  <si>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</si>
  <si>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</si>
  <si>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</si>
  <si>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</si>
  <si>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</si>
  <si>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</si>
  <si>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</si>
  <si>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</si>
  <si>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</si>
  <si>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</si>
  <si>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</si>
  <si>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</si>
  <si>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</si>
  <si>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</si>
  <si>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</si>
  <si>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</si>
  <si>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</si>
  <si>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</si>
  <si>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</si>
  <si>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</si>
  <si>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</si>
  <si>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</si>
  <si>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</si>
  <si>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</si>
  <si>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</si>
  <si>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</si>
  <si>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</si>
  <si>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</si>
  <si>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</si>
  <si>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</si>
  <si>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</si>
  <si>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</si>
  <si>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</si>
  <si>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</si>
  <si>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</si>
  <si>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</si>
  <si>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</si>
  <si>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</si>
  <si>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</si>
  <si>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</si>
  <si>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</si>
  <si>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</si>
  <si>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</si>
  <si>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</si>
  <si>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</si>
  <si>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</si>
  <si>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</si>
  <si>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</si>
  <si>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</si>
  <si>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</si>
  <si>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</si>
  <si>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</si>
  <si>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</si>
  <si>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</si>
  <si>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</si>
  <si>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</si>
  <si>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</si>
  <si>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</si>
  <si>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</si>
  <si>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</si>
  <si>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</si>
  <si>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</si>
  <si>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</si>
  <si>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</si>
  <si>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</si>
  <si>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</si>
  <si>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</si>
  <si>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</si>
  <si>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</si>
  <si>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</si>
  <si>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</si>
  <si>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</si>
  <si>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</si>
  <si>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</si>
  <si>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</si>
  <si>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</si>
  <si>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</si>
  <si>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</si>
  <si>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</si>
  <si>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</si>
  <si>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</si>
  <si>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</si>
  <si>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</si>
  <si>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</si>
  <si>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</si>
  <si>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</si>
  <si>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</si>
  <si>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</si>
  <si>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</si>
  <si>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</si>
  <si>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</si>
  <si>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</si>
  <si>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</si>
  <si>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</si>
  <si>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</si>
  <si>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</si>
  <si>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</si>
  <si>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</si>
  <si>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</si>
  <si>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</si>
  <si>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</si>
  <si>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</si>
  <si>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</si>
  <si>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</si>
  <si>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</si>
  <si>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</si>
  <si>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</si>
  <si>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</si>
  <si>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</si>
  <si>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</si>
  <si>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</si>
  <si>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</si>
  <si>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</si>
  <si>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</si>
  <si>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</si>
  <si>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</si>
  <si>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</si>
  <si>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</si>
  <si>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</si>
  <si>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</si>
  <si>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</si>
  <si>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</si>
  <si>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</si>
  <si>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</si>
  <si>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</si>
  <si>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</si>
  <si>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</si>
  <si>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</si>
  <si>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</si>
  <si>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</si>
  <si>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</si>
  <si>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</si>
  <si>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</si>
  <si>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</si>
  <si>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</si>
  <si>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</si>
  <si>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</si>
  <si>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</si>
  <si>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</si>
  <si>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</si>
  <si>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</si>
  <si>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</si>
  <si>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</si>
  <si>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</si>
  <si>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</si>
  <si>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</si>
  <si>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</si>
  <si>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</si>
  <si>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</si>
  <si>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</si>
  <si>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</si>
  <si>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</si>
  <si>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</si>
  <si>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</si>
  <si>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</si>
  <si>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</si>
  <si>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</si>
  <si>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</si>
  <si>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</si>
  <si>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</si>
  <si>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</si>
  <si>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</si>
  <si>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</si>
  <si>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</si>
  <si>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</si>
  <si>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</si>
  <si>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</si>
  <si>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</si>
  <si>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</si>
  <si>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</si>
  <si>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</si>
  <si>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</si>
  <si>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</si>
  <si>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</si>
  <si>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</si>
  <si>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</si>
  <si>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</si>
  <si>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</si>
  <si>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</si>
  <si>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</si>
  <si>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</si>
  <si>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</si>
  <si>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</si>
  <si>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</si>
  <si>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</si>
  <si>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</si>
  <si>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</si>
  <si>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</si>
  <si>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</si>
  <si>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</si>
  <si>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</si>
  <si>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</si>
  <si>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</si>
  <si>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</si>
  <si>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</si>
  <si>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</si>
  <si>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</si>
  <si>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</si>
  <si>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</si>
  <si>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</si>
  <si>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</si>
  <si>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</si>
  <si>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</si>
  <si>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</si>
  <si>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</si>
  <si>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</si>
  <si>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</si>
  <si>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</si>
  <si>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</si>
  <si>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</si>
  <si>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</si>
  <si>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</si>
  <si>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</si>
  <si>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</si>
  <si>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</si>
  <si>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</si>
  <si>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</si>
  <si>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</si>
  <si>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</si>
  <si>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</si>
  <si>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</si>
  <si>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</si>
  <si>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</si>
  <si>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</si>
  <si>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</si>
  <si>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</si>
  <si>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</si>
  <si>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</si>
  <si>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</si>
  <si>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</si>
  <si>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</si>
  <si>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</si>
  <si>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</si>
  <si>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</si>
  <si>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</si>
  <si>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</si>
  <si>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</si>
  <si>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</si>
  <si>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</si>
  <si>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</si>
  <si>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</si>
  <si>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</si>
  <si>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</si>
  <si>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</si>
  <si>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</si>
  <si>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</si>
  <si>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</si>
  <si>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</si>
  <si>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</si>
  <si>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</si>
  <si>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</si>
  <si>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</si>
  <si>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</si>
  <si>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</si>
  <si>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</si>
  <si>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</si>
  <si>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</si>
  <si>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</si>
  <si>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</si>
  <si>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</si>
  <si>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</si>
  <si>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</si>
  <si>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</si>
  <si>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</si>
  <si>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</si>
  <si>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</si>
  <si>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</si>
  <si>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</si>
  <si>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</si>
  <si>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</si>
  <si>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</si>
  <si>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</si>
  <si>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</si>
  <si>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</si>
  <si>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</si>
  <si>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</si>
  <si>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</si>
  <si>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</si>
  <si>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</si>
  <si>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</si>
  <si>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</si>
  <si>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</si>
  <si>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</si>
  <si>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</si>
  <si>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</si>
  <si>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</si>
  <si>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</si>
  <si>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</si>
  <si>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</si>
  <si>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</si>
  <si>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</si>
  <si>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</si>
  <si>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</si>
  <si>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</si>
  <si>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</si>
  <si>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</si>
  <si>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</si>
  <si>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</si>
  <si>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</si>
  <si>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</si>
  <si>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</si>
  <si>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</si>
  <si>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</si>
  <si>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</si>
  <si>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</si>
  <si>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</si>
  <si>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</si>
  <si>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</si>
  <si>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</si>
  <si>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</si>
  <si>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</si>
  <si>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</si>
  <si>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</si>
  <si>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</si>
  <si>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</si>
  <si>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</si>
  <si>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</si>
  <si>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</si>
  <si>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</si>
  <si>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</si>
  <si>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</si>
  <si>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</si>
  <si>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</si>
  <si>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</si>
  <si>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</si>
  <si>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</si>
  <si>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</si>
  <si>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</si>
  <si>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</si>
  <si>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</si>
  <si>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</si>
  <si>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</si>
  <si>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</si>
  <si>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</si>
  <si>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</si>
  <si>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</si>
  <si>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</si>
  <si>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</si>
  <si>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</si>
  <si>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</si>
  <si>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</si>
  <si>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</si>
  <si>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</si>
  <si>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</si>
  <si>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</si>
  <si>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</si>
  <si>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</si>
  <si>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</si>
  <si>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</si>
  <si>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</si>
  <si>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</si>
  <si>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</si>
  <si>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</si>
  <si>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</si>
  <si>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</si>
  <si>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</si>
  <si>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</si>
  <si>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</si>
  <si>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</si>
  <si>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</si>
  <si>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</si>
  <si>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</si>
  <si>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</si>
  <si>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</si>
  <si>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</si>
  <si>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</si>
  <si>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</si>
  <si>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</si>
  <si>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</si>
  <si>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</si>
  <si>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</si>
  <si>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</si>
  <si>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</si>
  <si>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</si>
  <si>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</si>
  <si>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</si>
  <si>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</si>
  <si>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</si>
  <si>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</si>
  <si>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</si>
  <si>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</si>
  <si>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</si>
  <si>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</si>
  <si>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</si>
  <si>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</si>
  <si>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</si>
  <si>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</si>
  <si>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</si>
  <si>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</si>
  <si>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</si>
  <si>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</si>
  <si>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</si>
  <si>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</si>
  <si>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</si>
  <si>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</si>
  <si>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</si>
  <si>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</si>
  <si>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</si>
  <si>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</si>
  <si>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</si>
  <si>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</si>
  <si>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</si>
  <si>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</si>
  <si>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</si>
  <si>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</si>
  <si>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</si>
  <si>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</si>
  <si>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</si>
  <si>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</si>
  <si>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</si>
  <si>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</si>
  <si>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</si>
  <si>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</si>
  <si>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</si>
  <si>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</si>
  <si>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</si>
  <si>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</si>
  <si>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</si>
  <si>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</si>
  <si>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</si>
  <si>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</si>
  <si>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</si>
  <si>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</si>
  <si>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</si>
  <si>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</si>
  <si>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</si>
  <si>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</si>
  <si>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</si>
  <si>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</si>
  <si>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</si>
  <si>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</si>
  <si>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</si>
  <si>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</si>
  <si>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</si>
  <si>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</si>
  <si>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</si>
  <si>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</si>
  <si>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</si>
  <si>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</si>
  <si>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</si>
  <si>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</si>
  <si>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</si>
  <si>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</si>
  <si>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</si>
  <si>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</si>
  <si>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</si>
  <si>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</si>
  <si>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</si>
  <si>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</si>
  <si>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</si>
  <si>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</si>
  <si>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</si>
  <si>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</si>
  <si>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</si>
  <si>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</si>
  <si>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</si>
  <si>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</si>
  <si>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</si>
  <si>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</si>
  <si>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</si>
  <si>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</si>
  <si>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</si>
  <si>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</si>
  <si>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</si>
  <si>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</si>
  <si>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</si>
  <si>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</si>
  <si>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</si>
  <si>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</si>
  <si>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</si>
  <si>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</si>
  <si>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</si>
  <si>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</si>
  <si>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</si>
  <si>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</si>
  <si>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</si>
  <si>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</si>
  <si>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</si>
  <si>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</si>
  <si>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</si>
  <si>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</si>
  <si>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</si>
  <si>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</si>
  <si>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</si>
  <si>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</si>
  <si>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</si>
  <si>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</si>
  <si>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</si>
  <si>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</si>
  <si>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</si>
  <si>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</si>
  <si>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</si>
  <si>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</si>
  <si>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</si>
  <si>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</si>
  <si>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</si>
  <si>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</si>
  <si>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</si>
  <si>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</si>
  <si>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</si>
  <si>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</si>
  <si>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</si>
  <si>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</si>
  <si>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</si>
  <si>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</si>
  <si>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</si>
  <si>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</si>
  <si>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</si>
  <si>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</si>
  <si>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</si>
  <si>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</si>
  <si>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</si>
  <si>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</si>
  <si>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</si>
  <si>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</si>
  <si>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</si>
  <si>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</si>
  <si>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</si>
  <si>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</si>
  <si>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</si>
  <si>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</si>
  <si>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</si>
  <si>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</si>
  <si>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</si>
  <si>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</si>
  <si>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</si>
  <si>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</si>
  <si>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</si>
  <si>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</si>
  <si>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</si>
  <si>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</si>
  <si>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</si>
  <si>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</si>
  <si>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</si>
  <si>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</si>
  <si>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</si>
  <si>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</si>
  <si>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</si>
  <si>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</si>
  <si>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</si>
  <si>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</si>
  <si>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</si>
  <si>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</si>
  <si>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</si>
  <si>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</si>
  <si>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</si>
  <si>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</si>
  <si>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</si>
  <si>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</si>
  <si>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</si>
  <si>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</si>
  <si>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</si>
  <si>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</si>
  <si>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</si>
  <si>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</si>
  <si>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</si>
  <si>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</si>
  <si>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</si>
  <si>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</si>
  <si>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</si>
  <si>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</si>
  <si>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</si>
  <si>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</si>
  <si>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</si>
  <si>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</si>
  <si>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</si>
  <si>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</si>
  <si>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</si>
  <si>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</si>
  <si>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</si>
  <si>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</si>
  <si>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</si>
  <si>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</si>
  <si>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</si>
  <si>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</si>
  <si>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</si>
  <si>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</si>
  <si>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</si>
  <si>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</si>
  <si>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</si>
  <si>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</si>
  <si>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</si>
  <si>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</si>
  <si>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</si>
  <si>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</si>
  <si>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</si>
  <si>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</si>
  <si>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</si>
  <si>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</si>
  <si>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</si>
  <si>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</si>
  <si>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</si>
  <si>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</si>
  <si>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</si>
  <si>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</si>
  <si>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</si>
  <si>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</si>
  <si>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</si>
  <si>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</si>
  <si>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</si>
  <si>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</si>
  <si>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</si>
  <si>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</si>
  <si>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</si>
  <si>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</si>
  <si>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</si>
  <si>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</si>
  <si>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</si>
  <si>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</si>
  <si>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</si>
  <si>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</si>
  <si>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</si>
  <si>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</si>
  <si>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</si>
  <si>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</si>
  <si>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</si>
  <si>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</si>
  <si>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</si>
  <si>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</si>
  <si>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</si>
  <si>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</si>
  <si>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</si>
  <si>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</si>
  <si>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</si>
  <si>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</si>
  <si>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</si>
  <si>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</si>
  <si>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</si>
  <si>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</si>
  <si>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</si>
  <si>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</si>
  <si>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</si>
  <si>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</si>
  <si>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</si>
  <si>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</si>
  <si>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</si>
  <si>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</si>
  <si>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</si>
  <si>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</si>
  <si>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</si>
  <si>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</si>
  <si>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</si>
  <si>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</si>
  <si>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</si>
  <si>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</si>
  <si>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</si>
  <si>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</si>
  <si>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</si>
  <si>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</si>
  <si>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</si>
  <si>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</si>
  <si>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</si>
  <si>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</si>
  <si>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</si>
  <si>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</si>
  <si>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</si>
  <si>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</si>
  <si>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</si>
  <si>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</si>
  <si>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</si>
  <si>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</si>
  <si>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</si>
  <si>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</si>
  <si>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</si>
  <si>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</si>
  <si>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</si>
  <si>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</si>
  <si>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</si>
  <si>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</si>
  <si>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</si>
  <si>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</si>
  <si>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</si>
  <si>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</si>
  <si>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</si>
  <si>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</si>
  <si>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</si>
  <si>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</si>
  <si>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</si>
  <si>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</si>
  <si>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</si>
  <si>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</si>
  <si>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</si>
  <si>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</si>
  <si>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</si>
  <si>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</si>
  <si>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</si>
  <si>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</si>
  <si>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</si>
  <si>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</si>
  <si>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</si>
  <si>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</si>
  <si>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</si>
  <si>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</si>
  <si>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</si>
  <si>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</si>
  <si>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</si>
  <si>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</si>
  <si>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</si>
  <si>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</si>
  <si>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</si>
  <si>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</si>
  <si>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</si>
  <si>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</si>
  <si>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</si>
  <si>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</si>
  <si>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</si>
  <si>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</si>
  <si>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</si>
  <si>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</si>
  <si>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</si>
  <si>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</si>
  <si>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</si>
  <si>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</si>
  <si>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</si>
  <si>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</si>
  <si>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</si>
  <si>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</si>
  <si>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</si>
  <si>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</si>
  <si>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</si>
  <si>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</si>
  <si>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</si>
  <si>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</si>
  <si>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</si>
  <si>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</si>
  <si>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</si>
  <si>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</si>
  <si>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</si>
  <si>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</si>
  <si>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</si>
  <si>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</si>
  <si>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</si>
  <si>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</si>
  <si>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</si>
  <si>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</si>
  <si>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</si>
  <si>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</si>
  <si>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</si>
  <si>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</si>
  <si>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</si>
  <si>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</si>
  <si>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</si>
  <si>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</si>
  <si>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</si>
  <si>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</si>
  <si>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</si>
  <si>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</si>
  <si>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</si>
  <si>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</si>
  <si>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</si>
  <si>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</si>
  <si>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</si>
  <si>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</si>
  <si>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</si>
  <si>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</si>
  <si>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</si>
  <si>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</si>
  <si>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</si>
  <si>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</si>
  <si>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</si>
  <si>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</si>
  <si>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</si>
  <si>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</si>
  <si>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</si>
  <si>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</si>
  <si>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</si>
  <si>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</si>
  <si>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</si>
  <si>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</si>
  <si>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</si>
  <si>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</si>
  <si>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</si>
  <si>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</si>
  <si>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</si>
  <si>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</si>
  <si>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</si>
  <si>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</si>
  <si>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</si>
  <si>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</si>
  <si>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</si>
  <si>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</si>
  <si>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</si>
  <si>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</si>
  <si>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</si>
  <si>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</si>
  <si>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</si>
  <si>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</si>
  <si>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</si>
  <si>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</si>
  <si>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</si>
  <si>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</si>
  <si>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</si>
  <si>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</si>
  <si>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</si>
  <si>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</si>
  <si>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</si>
  <si>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</si>
  <si>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</si>
  <si>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</si>
  <si>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</si>
  <si>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</si>
  <si>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</si>
  <si>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</si>
  <si>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</si>
  <si>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</si>
  <si>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</si>
  <si>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</si>
  <si>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</si>
  <si>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</si>
  <si>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</si>
  <si>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</si>
  <si>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</si>
  <si>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</si>
  <si>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</si>
  <si>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</si>
  <si>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</si>
  <si>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</si>
  <si>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</si>
  <si>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</si>
  <si>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</si>
  <si>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</si>
  <si>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</si>
  <si>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</si>
  <si>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</si>
  <si>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</si>
  <si>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</si>
  <si>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</si>
  <si>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</si>
  <si>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</si>
  <si>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</si>
  <si>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</si>
  <si>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</si>
  <si>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</si>
  <si>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</si>
  <si>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</si>
  <si>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</si>
  <si>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</si>
  <si>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</si>
  <si>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</si>
  <si>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</si>
  <si>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</si>
  <si>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</si>
  <si>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</si>
  <si>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</si>
  <si>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</si>
  <si>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</si>
  <si>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</si>
  <si>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</si>
  <si>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</si>
  <si>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</si>
  <si>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</si>
  <si>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</si>
  <si>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</si>
  <si>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</si>
  <si>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</si>
  <si>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</si>
  <si>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</si>
  <si>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</si>
  <si>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</si>
  <si>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</si>
  <si>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</si>
  <si>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</si>
  <si>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</si>
  <si>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</si>
  <si>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</si>
  <si>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</si>
  <si>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</si>
  <si>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</si>
  <si>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</si>
  <si>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</si>
  <si>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</si>
  <si>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</si>
  <si>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</si>
  <si>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</si>
  <si>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</si>
  <si>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</si>
  <si>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</si>
  <si>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</si>
  <si>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</si>
  <si>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</si>
  <si>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</si>
  <si>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</si>
  <si>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</si>
  <si>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</si>
  <si>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</si>
  <si>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</si>
  <si>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</si>
  <si>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</si>
  <si>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</si>
  <si>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</si>
  <si>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</si>
  <si>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</si>
  <si>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</si>
  <si>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</si>
  <si>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</si>
  <si>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</si>
  <si>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</si>
  <si>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</si>
  <si>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</si>
  <si>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</si>
  <si>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</si>
  <si>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</si>
  <si>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</si>
  <si>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</si>
  <si>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</si>
  <si>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</si>
  <si>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</si>
  <si>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</si>
  <si>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</si>
  <si>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</si>
  <si>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</si>
  <si>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</si>
  <si>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</si>
  <si>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</si>
  <si>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</si>
  <si>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</si>
  <si>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</si>
  <si>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</si>
  <si>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</si>
  <si>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</si>
  <si>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</si>
  <si>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</si>
  <si>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</si>
  <si>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</si>
  <si>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</si>
  <si>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</si>
  <si>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</si>
  <si>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</si>
  <si>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</si>
  <si>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</si>
  <si>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</si>
  <si>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</si>
  <si>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</si>
  <si>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</si>
  <si>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</si>
  <si>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</si>
  <si>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</si>
  <si>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</si>
  <si>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</si>
  <si>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</si>
  <si>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</si>
  <si>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</si>
  <si>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</si>
  <si>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</si>
  <si>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</si>
  <si>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</si>
  <si>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</si>
  <si>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</si>
  <si>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</si>
  <si>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</si>
  <si>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</si>
  <si>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</si>
  <si>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</si>
  <si>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</si>
  <si>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</si>
  <si>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</si>
  <si>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</si>
  <si>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</si>
  <si>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</si>
  <si>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</si>
  <si>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</si>
  <si>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</si>
  <si>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</si>
  <si>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</si>
  <si>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</si>
  <si>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</si>
  <si>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</si>
  <si>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</si>
  <si>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</si>
  <si>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</si>
  <si>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</si>
  <si>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</si>
  <si>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</si>
  <si>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</si>
  <si>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</si>
  <si>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</si>
  <si>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</si>
  <si>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</si>
  <si>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</si>
  <si>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</si>
  <si>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</si>
  <si>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</si>
  <si>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</si>
  <si>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</si>
  <si>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</si>
  <si>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</si>
  <si>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</si>
  <si>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</si>
  <si>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</si>
  <si>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</si>
  <si>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</si>
  <si>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</si>
  <si>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</si>
  <si>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</si>
  <si>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</si>
  <si>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</si>
  <si>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</si>
  <si>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</si>
  <si>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</si>
  <si>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</si>
  <si>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</si>
  <si>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</si>
  <si>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</si>
  <si>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</si>
  <si>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</si>
  <si>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</si>
  <si>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</si>
  <si>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</si>
  <si>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</si>
  <si>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</si>
  <si>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</si>
  <si>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</si>
  <si>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</si>
  <si>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</si>
  <si>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</si>
  <si>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</si>
  <si>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</si>
  <si>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</si>
  <si>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</si>
  <si>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</si>
  <si>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</si>
  <si>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</si>
  <si>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</si>
  <si>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</si>
  <si>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</si>
  <si>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</si>
  <si>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</si>
  <si>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</si>
  <si>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</si>
  <si>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</si>
  <si>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</si>
  <si>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</si>
  <si>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</si>
  <si>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</si>
  <si>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</si>
  <si>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</si>
  <si>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</si>
  <si>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</si>
  <si>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</si>
  <si>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</si>
  <si>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</si>
  <si>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</si>
  <si>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</si>
  <si>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</si>
  <si>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</si>
  <si>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</si>
  <si>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</si>
  <si>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</si>
  <si>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</si>
  <si>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</si>
  <si>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</si>
  <si>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</si>
  <si>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</si>
  <si>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</si>
  <si>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</si>
  <si>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</si>
  <si>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</si>
  <si>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</si>
  <si>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</si>
  <si>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</si>
  <si>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</si>
  <si>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</si>
  <si>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</si>
  <si>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</si>
  <si>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</si>
  <si>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</si>
  <si>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</si>
  <si>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</si>
  <si>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</si>
  <si>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</si>
  <si>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</si>
  <si>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</si>
  <si>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</si>
  <si>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</si>
  <si>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</si>
  <si>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</si>
  <si>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</si>
  <si>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</si>
  <si>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</si>
  <si>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</si>
  <si>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</si>
  <si>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</si>
  <si>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</si>
  <si>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</si>
  <si>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</si>
  <si>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</si>
  <si>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</si>
  <si>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</si>
  <si>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</si>
  <si>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</si>
  <si>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</si>
  <si>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</si>
  <si>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</si>
  <si>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</si>
  <si>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</si>
  <si>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</si>
  <si>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</si>
  <si>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</si>
  <si>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</si>
  <si>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</si>
  <si>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</si>
  <si>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</si>
  <si>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</si>
  <si>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</si>
  <si>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</si>
  <si>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</si>
  <si>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</si>
  <si>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</si>
  <si>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</si>
  <si>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</si>
  <si>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</si>
  <si>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</si>
  <si>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</si>
  <si>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</si>
  <si>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</si>
  <si>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</si>
  <si>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</si>
  <si>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</si>
  <si>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</si>
  <si>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</si>
  <si>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</si>
  <si>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</si>
  <si>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</si>
  <si>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</si>
  <si>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</si>
  <si>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</si>
  <si>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</si>
  <si>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</si>
  <si>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</si>
  <si>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</si>
  <si>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</si>
  <si>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</si>
  <si>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</si>
  <si>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</si>
  <si>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</si>
  <si>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</si>
  <si>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</si>
  <si>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</si>
  <si>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</si>
  <si>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</si>
  <si>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</si>
  <si>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</si>
  <si>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</si>
  <si>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</si>
  <si>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</si>
  <si>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</si>
  <si>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</si>
  <si>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</si>
  <si>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</si>
  <si>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</si>
  <si>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</si>
  <si>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</si>
  <si>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</si>
  <si>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</si>
  <si>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</si>
  <si>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</si>
  <si>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</si>
  <si>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</si>
  <si>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</si>
  <si>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</si>
  <si>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</si>
  <si>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</si>
  <si>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</si>
  <si>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</si>
  <si>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</si>
  <si>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</si>
  <si>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</si>
  <si>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</si>
  <si>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</si>
  <si>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</si>
  <si>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</si>
  <si>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</si>
  <si>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</si>
  <si>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</si>
  <si>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</si>
  <si>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</si>
  <si>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</si>
  <si>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</si>
  <si>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</si>
  <si>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</si>
  <si>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</si>
  <si>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</si>
  <si>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</si>
  <si>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</si>
  <si>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</si>
  <si>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</si>
  <si>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</si>
  <si>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</si>
  <si>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</si>
  <si>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</si>
  <si>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</si>
  <si>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</si>
  <si>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</si>
  <si>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</si>
  <si>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</si>
  <si>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</si>
  <si>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</si>
  <si>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</si>
  <si>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</si>
  <si>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</si>
  <si>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</si>
  <si>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</si>
  <si>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</si>
  <si>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</si>
  <si>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</si>
  <si>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</si>
  <si>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</si>
  <si>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</si>
  <si>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</si>
  <si>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</si>
  <si>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</si>
  <si>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</si>
  <si>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</si>
  <si>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</si>
  <si>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</si>
  <si>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</si>
  <si>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</si>
  <si>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</si>
  <si>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</si>
  <si>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</si>
  <si>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</si>
  <si>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</si>
  <si>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</si>
  <si>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</si>
  <si>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</si>
  <si>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</si>
  <si>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</si>
  <si>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</si>
  <si>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</si>
  <si>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</si>
  <si>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</si>
  <si>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</si>
  <si>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</si>
  <si>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</si>
  <si>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</si>
  <si>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</si>
  <si>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</si>
  <si>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</si>
  <si>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</si>
  <si>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</si>
  <si>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</si>
  <si>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</si>
  <si>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</si>
  <si>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</si>
  <si>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</si>
  <si>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</si>
  <si>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</si>
  <si>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</si>
  <si>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</si>
  <si>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</si>
  <si>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</si>
  <si>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</si>
  <si>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</si>
  <si>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</si>
  <si>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</si>
  <si>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</si>
  <si>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</si>
  <si>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</si>
  <si>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</si>
  <si>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</si>
  <si>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</si>
  <si>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</si>
  <si>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</si>
  <si>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</si>
  <si>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</si>
  <si>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</si>
  <si>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</si>
  <si>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</si>
  <si>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</si>
  <si>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</si>
  <si>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</si>
  <si>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</si>
  <si>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</si>
  <si>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</si>
  <si>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</si>
  <si>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</si>
  <si>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</si>
  <si>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</si>
  <si>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</si>
  <si>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</si>
  <si>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</si>
  <si>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</si>
  <si>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</si>
  <si>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</si>
  <si>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</si>
  <si>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</si>
  <si>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</si>
  <si>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</si>
  <si>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</si>
  <si>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</si>
  <si>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</si>
  <si>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</si>
  <si>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</si>
  <si>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</si>
  <si>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</si>
  <si>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</si>
  <si>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</si>
  <si>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</si>
  <si>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</si>
  <si>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</si>
  <si>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</si>
  <si>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</si>
  <si>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</si>
  <si>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</si>
  <si>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</si>
  <si>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</si>
  <si>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</si>
  <si>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</si>
  <si>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</si>
  <si>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</si>
  <si>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</si>
  <si>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</si>
  <si>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</si>
  <si>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</si>
  <si>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</si>
  <si>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</si>
  <si>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</si>
  <si>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</si>
  <si>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</si>
  <si>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</si>
  <si>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</si>
  <si>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</si>
  <si>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</si>
  <si>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</si>
  <si>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</si>
  <si>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</si>
  <si>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</si>
  <si>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</si>
  <si>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</si>
  <si>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</si>
  <si>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</si>
  <si>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</si>
  <si>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</si>
  <si>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</si>
  <si>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</si>
  <si>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</si>
  <si>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</si>
  <si>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</si>
  <si>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</si>
  <si>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</si>
  <si>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</si>
  <si>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</si>
  <si>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</si>
  <si>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</si>
  <si>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</si>
  <si>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</si>
  <si>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</si>
  <si>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</si>
  <si>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</si>
  <si>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</si>
  <si>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</si>
  <si>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</si>
  <si>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</si>
  <si>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</si>
  <si>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</si>
  <si>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</si>
  <si>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</si>
  <si>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</si>
  <si>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</si>
  <si>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</si>
  <si>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</si>
  <si>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</si>
  <si>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</si>
  <si>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</si>
  <si>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</si>
  <si>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</si>
  <si>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</si>
  <si>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</si>
  <si>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</si>
  <si>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</si>
  <si>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</si>
  <si>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</si>
  <si>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</si>
  <si>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</si>
  <si>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</si>
  <si>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</si>
  <si>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</si>
  <si>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</si>
  <si>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</si>
  <si>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</si>
  <si>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</si>
  <si>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</si>
  <si>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</si>
  <si>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</si>
  <si>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</si>
  <si>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</si>
  <si>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</si>
  <si>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</si>
  <si>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</si>
  <si>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</si>
  <si>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</si>
  <si>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</si>
  <si>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</si>
  <si>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</si>
  <si>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</si>
  <si>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</si>
  <si>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</si>
  <si>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</si>
  <si>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</si>
  <si>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</si>
  <si>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</si>
  <si>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</si>
  <si>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</si>
  <si>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</si>
  <si>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</si>
  <si>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</si>
  <si>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</si>
  <si>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</si>
  <si>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</si>
  <si>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</si>
  <si>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</si>
  <si>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</si>
  <si>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</si>
  <si>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</si>
  <si>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</si>
  <si>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</si>
  <si>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</si>
  <si>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</si>
  <si>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</si>
  <si>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</si>
  <si>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</si>
  <si>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</si>
  <si>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</si>
  <si>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</si>
  <si>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</si>
  <si>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</si>
  <si>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</si>
  <si>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</si>
  <si>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</si>
  <si>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</si>
  <si>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</si>
  <si>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</si>
  <si>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</si>
  <si>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</si>
  <si>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</si>
  <si>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</si>
  <si>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</si>
  <si>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</si>
  <si>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</si>
  <si>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</si>
  <si>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</si>
  <si>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</si>
  <si>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</si>
  <si>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</si>
  <si>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</si>
  <si>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</si>
  <si>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</si>
  <si>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</si>
  <si>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</si>
  <si>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</si>
  <si>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</si>
  <si>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</si>
  <si>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</si>
  <si>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</si>
  <si>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</si>
  <si>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</si>
  <si>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</si>
  <si>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</si>
  <si>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</si>
  <si>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</si>
  <si>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</si>
  <si>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</si>
  <si>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</si>
  <si>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</si>
  <si>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</si>
  <si>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</si>
  <si>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</si>
  <si>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</si>
  <si>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</si>
  <si>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</si>
  <si>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</si>
  <si>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</si>
  <si>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</si>
  <si>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</si>
  <si>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</si>
  <si>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</si>
  <si>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</si>
  <si>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</si>
  <si>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</si>
  <si>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</si>
  <si>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</si>
  <si>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</si>
  <si>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</si>
  <si>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</si>
  <si>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</si>
  <si>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</si>
  <si>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</si>
  <si>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</si>
  <si>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</si>
  <si>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</si>
  <si>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</si>
  <si>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</si>
  <si>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</si>
  <si>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</si>
  <si>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</si>
  <si>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</si>
  <si>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</si>
  <si>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</si>
  <si>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</si>
  <si>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</si>
  <si>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</si>
  <si>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</si>
  <si>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</si>
  <si>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</si>
  <si>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</si>
  <si>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</si>
  <si>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</si>
  <si>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</si>
  <si>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</si>
  <si>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</si>
  <si>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</si>
  <si>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</si>
  <si>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</si>
  <si>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</si>
  <si>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</si>
  <si>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</si>
  <si>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</si>
  <si>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</si>
  <si>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</si>
  <si>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</si>
  <si>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</si>
  <si>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</si>
  <si>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</si>
  <si>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</si>
  <si>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</si>
  <si>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</si>
  <si>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</si>
  <si>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</si>
  <si>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</si>
  <si>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</si>
  <si>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</si>
  <si>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</si>
  <si>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</si>
  <si>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</si>
  <si>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</si>
  <si>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</si>
  <si>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</si>
  <si>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</si>
  <si>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</si>
  <si>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</si>
  <si>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</si>
  <si>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</si>
  <si>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</si>
  <si>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</si>
  <si>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</si>
  <si>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</si>
  <si>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</si>
  <si>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</si>
  <si>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</si>
  <si>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</si>
  <si>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</si>
  <si>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</si>
  <si>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</si>
  <si>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</si>
  <si>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</si>
  <si>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</si>
  <si>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</si>
  <si>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</si>
  <si>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</si>
  <si>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</si>
  <si>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</si>
  <si>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</si>
  <si>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</si>
  <si>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</si>
  <si>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</si>
  <si>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</si>
  <si>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</si>
  <si>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</si>
  <si>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</si>
  <si>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</si>
  <si>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</si>
  <si>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</si>
  <si>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</si>
  <si>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</si>
  <si>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</si>
  <si>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</si>
  <si>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</si>
  <si>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</si>
  <si>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</si>
  <si>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</si>
  <si>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</si>
  <si>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</si>
  <si>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</si>
  <si>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</si>
  <si>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</si>
  <si>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</si>
  <si>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</si>
  <si>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</si>
  <si>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</si>
  <si>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</si>
  <si>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</si>
  <si>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</si>
  <si>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</si>
  <si>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</si>
  <si>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</si>
  <si>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</si>
  <si>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</si>
  <si>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</si>
  <si>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</si>
  <si>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</si>
  <si>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</si>
  <si>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</si>
  <si>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</si>
  <si>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</si>
  <si>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</si>
  <si>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</si>
  <si>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</si>
  <si>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</si>
  <si>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</si>
  <si>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</si>
  <si>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</si>
  <si>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</si>
  <si>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</si>
  <si>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</si>
  <si>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</si>
  <si>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</si>
  <si>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</si>
  <si>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</si>
  <si>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</si>
  <si>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</si>
  <si>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</si>
  <si>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</si>
  <si>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</si>
  <si>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</si>
  <si>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</si>
  <si>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</si>
  <si>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</si>
  <si>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</si>
  <si>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</si>
  <si>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</si>
  <si>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</si>
  <si>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</si>
  <si>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</si>
  <si>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</si>
  <si>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</si>
  <si>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</si>
  <si>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</si>
  <si>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</si>
  <si>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</si>
  <si>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</si>
  <si>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</si>
  <si>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</si>
  <si>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</si>
  <si>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</si>
  <si>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</si>
  <si>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</si>
  <si>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</si>
  <si>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</si>
  <si>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</si>
  <si>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</si>
  <si>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</si>
  <si>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</si>
  <si>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</si>
  <si>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</si>
  <si>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</si>
  <si>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</si>
  <si>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</si>
  <si>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</si>
  <si>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</si>
  <si>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</si>
  <si>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</si>
  <si>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</si>
  <si>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</si>
  <si>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</si>
  <si>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</si>
  <si>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</si>
  <si>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</si>
  <si>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</si>
  <si>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</si>
  <si>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</si>
  <si>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</si>
  <si>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</si>
  <si>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</si>
  <si>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</si>
  <si>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</si>
  <si>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</si>
  <si>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</si>
  <si>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</si>
  <si>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</si>
  <si>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</si>
  <si>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</si>
  <si>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</si>
  <si>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</si>
  <si>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</si>
  <si>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</si>
  <si>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</si>
  <si>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</si>
  <si>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</si>
  <si>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</si>
  <si>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</si>
  <si>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</si>
  <si>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</si>
  <si>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</si>
  <si>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</si>
  <si>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</si>
  <si>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</si>
  <si>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</si>
  <si>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</si>
  <si>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</si>
  <si>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</si>
  <si>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</si>
  <si>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</si>
  <si>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</si>
  <si>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</si>
  <si>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</si>
  <si>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</si>
  <si>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</si>
  <si>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</si>
  <si>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</si>
  <si>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</si>
  <si>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</si>
  <si>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</si>
  <si>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</si>
  <si>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</si>
  <si>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</si>
  <si>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</si>
  <si>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</si>
  <si>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</si>
  <si>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</si>
  <si>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</si>
  <si>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</si>
  <si>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</si>
  <si>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</si>
  <si>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</si>
  <si>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</si>
  <si>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</si>
  <si>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</si>
  <si>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</si>
  <si>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</si>
  <si>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</si>
  <si>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</si>
  <si>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</si>
  <si>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</si>
  <si>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</si>
  <si>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</si>
  <si>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</si>
  <si>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</si>
  <si>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</si>
  <si>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</si>
  <si>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</si>
  <si>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</si>
  <si>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</si>
  <si>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</si>
  <si>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</si>
  <si>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</si>
  <si>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</si>
  <si>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</si>
  <si>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</si>
  <si>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</si>
  <si>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</si>
  <si>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</si>
  <si>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</si>
  <si>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</si>
  <si>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</si>
  <si>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</si>
  <si>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</si>
  <si>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</si>
  <si>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</si>
  <si>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</si>
  <si>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</si>
  <si>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</si>
  <si>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</si>
  <si>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</si>
  <si>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</si>
  <si>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</si>
  <si>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</si>
  <si>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</si>
  <si>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</si>
  <si>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</si>
  <si>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</si>
  <si>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</si>
  <si>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</si>
  <si>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</si>
  <si>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</si>
  <si>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</si>
  <si>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</si>
  <si>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</si>
  <si>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</si>
  <si>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</si>
  <si>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</si>
  <si>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</si>
  <si>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</si>
  <si>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</si>
  <si>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</si>
  <si>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</si>
  <si>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</si>
  <si>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</si>
  <si>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</si>
  <si>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</si>
  <si>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</si>
  <si>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</si>
  <si>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</si>
  <si>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</si>
  <si>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</si>
  <si>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</si>
  <si>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</si>
  <si>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</si>
  <si>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</si>
  <si>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</si>
  <si>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</si>
  <si>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</si>
  <si>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</si>
  <si>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</si>
  <si>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</si>
  <si>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</si>
  <si>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</si>
  <si>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</si>
  <si>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</si>
  <si>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</si>
  <si>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</si>
  <si>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</si>
  <si>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</si>
  <si>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</si>
  <si>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</si>
  <si>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</si>
  <si>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</si>
  <si>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</si>
  <si>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</si>
  <si>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</si>
  <si>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</si>
  <si>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</si>
  <si>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</si>
  <si>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</si>
  <si>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</si>
  <si>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</si>
  <si>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</si>
  <si>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</si>
  <si>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</si>
  <si>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</si>
  <si>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</si>
  <si>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</si>
  <si>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</si>
  <si>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</si>
  <si>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</si>
  <si>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</si>
  <si>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</si>
  <si>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</si>
  <si>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</si>
  <si>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</si>
  <si>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</si>
  <si>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</si>
  <si>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</si>
  <si>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</si>
  <si>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</si>
  <si>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</si>
  <si>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</si>
  <si>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</si>
  <si>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</si>
  <si>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</si>
  <si>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</si>
  <si>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</si>
  <si>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</si>
  <si>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</si>
  <si>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</si>
  <si>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</si>
  <si>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</si>
  <si>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</si>
  <si>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</si>
  <si>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</si>
  <si>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</si>
  <si>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</si>
  <si>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</si>
  <si>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</si>
  <si>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</si>
  <si>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</si>
  <si>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</si>
  <si>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</si>
  <si>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</si>
  <si>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</si>
  <si>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</si>
  <si>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</si>
  <si>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</si>
  <si>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</si>
  <si>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</si>
  <si>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</si>
  <si>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</si>
  <si>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</si>
  <si>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</si>
  <si>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</si>
  <si>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</si>
  <si>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</si>
  <si>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</si>
  <si>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</si>
  <si>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</si>
  <si>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</si>
  <si>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</si>
  <si>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</si>
  <si>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</si>
  <si>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</si>
  <si>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</si>
  <si>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</si>
  <si>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</si>
  <si>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</si>
  <si>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</si>
  <si>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</si>
  <si>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</si>
  <si>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</si>
  <si>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</si>
  <si>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</si>
  <si>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</si>
  <si>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</si>
  <si>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</si>
  <si>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</si>
  <si>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</si>
  <si>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</si>
  <si>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</si>
  <si>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</si>
  <si>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</si>
  <si>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</si>
  <si>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</si>
  <si>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</si>
  <si>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</si>
  <si>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</si>
  <si>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</si>
  <si>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</si>
  <si>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</si>
  <si>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</si>
  <si>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</si>
  <si>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</si>
  <si>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</si>
  <si>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</si>
  <si>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</si>
  <si>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</si>
  <si>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</si>
  <si>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</si>
  <si>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</si>
  <si>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</si>
  <si>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</si>
  <si>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</si>
  <si>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</si>
  <si>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</si>
  <si>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</si>
  <si>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</si>
  <si>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</si>
  <si>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</si>
  <si>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</si>
  <si>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</si>
  <si>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</si>
  <si>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</si>
  <si>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</si>
  <si>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</si>
  <si>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</si>
  <si>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</si>
  <si>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</si>
  <si>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</si>
  <si>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</si>
  <si>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</si>
  <si>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</si>
  <si>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</si>
  <si>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</si>
  <si>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</si>
  <si>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</si>
  <si>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</si>
  <si>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</si>
  <si>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</si>
  <si>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</si>
  <si>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</si>
  <si>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</si>
  <si>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</si>
  <si>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</si>
  <si>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</si>
  <si>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</si>
  <si>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</si>
  <si>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</si>
  <si>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</si>
  <si>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</si>
  <si>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</si>
  <si>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</si>
  <si>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</si>
  <si>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</si>
  <si>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</si>
  <si>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</si>
  <si>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</si>
  <si>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</si>
  <si>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</si>
  <si>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</si>
  <si>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</si>
  <si>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</si>
  <si>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</si>
  <si>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</si>
  <si>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</si>
  <si>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</si>
  <si>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</si>
  <si>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</si>
  <si>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</si>
  <si>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</si>
  <si>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</si>
  <si>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</si>
  <si>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</si>
  <si>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</si>
  <si>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</si>
  <si>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</si>
  <si>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</si>
  <si>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</si>
  <si>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</si>
  <si>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</si>
  <si>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</si>
  <si>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</si>
  <si>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</si>
  <si>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</si>
  <si>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</si>
  <si>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</si>
  <si>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</si>
  <si>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</si>
  <si>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</si>
  <si>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</si>
  <si>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</si>
  <si>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</si>
  <si>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</si>
  <si>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</si>
  <si>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</si>
  <si>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</si>
  <si>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</si>
  <si>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</si>
  <si>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</si>
  <si>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</si>
  <si>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</si>
  <si>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</si>
  <si>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</si>
  <si>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</si>
  <si>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</si>
  <si>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</si>
  <si>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</si>
  <si>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</si>
  <si>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</si>
  <si>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</si>
  <si>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</si>
  <si>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</si>
  <si>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</si>
  <si>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</si>
  <si>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</si>
  <si>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</si>
  <si>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</si>
  <si>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</si>
  <si>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</si>
  <si>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</si>
  <si>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</si>
  <si>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</si>
  <si>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</si>
  <si>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</si>
  <si>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</si>
  <si>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</si>
  <si>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</si>
  <si>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</si>
  <si>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</si>
  <si>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</si>
  <si>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</si>
  <si>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</si>
  <si>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</si>
  <si>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</si>
  <si>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</si>
  <si>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</si>
  <si>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</si>
  <si>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</si>
  <si>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</si>
  <si>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</si>
  <si>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</si>
  <si>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</si>
  <si>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</si>
  <si>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</si>
  <si>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</si>
  <si>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</si>
  <si>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</si>
  <si>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</si>
  <si>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</si>
  <si>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</si>
  <si>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</si>
  <si>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</si>
  <si>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</si>
  <si>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</si>
  <si>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</si>
  <si>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</si>
  <si>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</si>
  <si>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</si>
  <si>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</si>
  <si>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</si>
  <si>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</si>
  <si>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</si>
  <si>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</si>
  <si>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</si>
  <si>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</si>
  <si>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</si>
  <si>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</si>
  <si>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</si>
  <si>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</si>
  <si>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</si>
  <si>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</si>
  <si>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</si>
  <si>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</si>
  <si>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</si>
  <si>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</si>
  <si>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</si>
  <si>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</si>
  <si>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</si>
  <si>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</si>
  <si>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</si>
  <si>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</si>
  <si>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</si>
  <si>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</si>
  <si>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</si>
  <si>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</si>
  <si>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</si>
  <si>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</si>
  <si>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</si>
  <si>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</si>
  <si>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</si>
  <si>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</si>
  <si>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</si>
  <si>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</si>
  <si>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</si>
  <si>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</si>
  <si>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</si>
  <si>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</si>
  <si>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</si>
  <si>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</si>
  <si>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</si>
  <si>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</si>
  <si>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</si>
  <si>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</si>
  <si>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</si>
  <si>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</si>
  <si>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</si>
  <si>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</si>
  <si>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</si>
  <si>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</si>
  <si>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</si>
  <si>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</si>
  <si>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</si>
  <si>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</si>
  <si>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</si>
  <si>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</si>
  <si>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</si>
  <si>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</si>
  <si>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</si>
  <si>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</si>
  <si>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</si>
  <si>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</si>
  <si>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</si>
  <si>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</si>
  <si>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</si>
  <si>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</si>
  <si>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</si>
  <si>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</si>
  <si>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</si>
  <si>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</si>
  <si>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</si>
  <si>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</si>
  <si>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</si>
  <si>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</si>
  <si>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</si>
  <si>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</si>
  <si>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</si>
  <si>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</si>
  <si>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</si>
  <si>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</si>
  <si>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</si>
  <si>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</si>
  <si>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</si>
  <si>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</si>
  <si>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</si>
  <si>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</si>
  <si>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</si>
  <si>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</si>
  <si>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</si>
  <si>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</si>
  <si>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</si>
  <si>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</si>
  <si>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</si>
  <si>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</si>
  <si>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</si>
  <si>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</si>
  <si>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</si>
  <si>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</si>
  <si>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</si>
  <si>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</si>
  <si>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</si>
  <si>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</si>
  <si>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</si>
  <si>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</si>
  <si>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</si>
  <si>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</si>
  <si>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</si>
  <si>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</si>
  <si>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</si>
  <si>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</si>
  <si>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</si>
  <si>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</si>
  <si>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</si>
  <si>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</si>
  <si>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</si>
  <si>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</si>
  <si>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</si>
  <si>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</si>
  <si>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</si>
  <si>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</si>
  <si>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</si>
  <si>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</si>
  <si>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</si>
  <si>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</si>
  <si>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</si>
  <si>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</si>
  <si>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</si>
  <si>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</si>
  <si>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</si>
  <si>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</si>
  <si>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</si>
  <si>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</si>
  <si>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</si>
  <si>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</si>
  <si>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</si>
  <si>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</si>
  <si>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</si>
  <si>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</si>
  <si>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</si>
  <si>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</si>
  <si>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</si>
  <si>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</si>
  <si>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</si>
  <si>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</si>
  <si>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</si>
  <si>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</si>
  <si>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</si>
  <si>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</si>
  <si>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</si>
  <si>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</si>
  <si>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</si>
  <si>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</si>
  <si>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</si>
  <si>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</si>
  <si>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</si>
  <si>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</si>
  <si>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</si>
  <si>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</si>
  <si>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</si>
  <si>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</si>
  <si>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</si>
  <si>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</si>
  <si>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</si>
  <si>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</si>
  <si>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</si>
  <si>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</si>
  <si>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</si>
  <si>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</si>
  <si>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</si>
  <si>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</si>
  <si>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</si>
  <si>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</si>
  <si>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</si>
  <si>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</si>
  <si>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</si>
  <si>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</si>
  <si>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</si>
  <si>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</si>
  <si>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</si>
  <si>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</si>
  <si>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</si>
  <si>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</si>
  <si>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</si>
  <si>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</si>
  <si>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</si>
  <si>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</si>
  <si>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</si>
  <si>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</si>
  <si>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</si>
  <si>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</si>
  <si>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</si>
  <si>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</si>
  <si>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</si>
  <si>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</si>
  <si>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</si>
  <si>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</si>
  <si>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</si>
  <si>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</si>
  <si>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</si>
  <si>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</si>
  <si>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</si>
  <si>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</si>
  <si>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</si>
  <si>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</si>
  <si>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</si>
  <si>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</si>
  <si>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</si>
  <si>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</si>
  <si>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</si>
  <si>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</si>
  <si>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</si>
  <si>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</si>
  <si>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</si>
  <si>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</si>
  <si>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</si>
  <si>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</si>
  <si>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</si>
  <si>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</si>
  <si>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</si>
  <si>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</si>
  <si>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</si>
  <si>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</si>
  <si>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</si>
  <si>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</si>
  <si>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</si>
  <si>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</si>
  <si>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</si>
  <si>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</si>
  <si>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</si>
  <si>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</si>
  <si>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</si>
  <si>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</si>
  <si>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</si>
  <si>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</si>
  <si>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</si>
  <si>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</si>
  <si>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</si>
  <si>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</si>
  <si>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</si>
  <si>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</si>
  <si>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</si>
  <si>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</si>
  <si>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</si>
  <si>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</si>
  <si>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</si>
  <si>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</si>
  <si>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</si>
  <si>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</si>
  <si>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</si>
  <si>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</si>
  <si>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</si>
  <si>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</si>
  <si>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</si>
  <si>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</si>
  <si>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</si>
  <si>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</si>
  <si>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</si>
  <si>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</si>
  <si>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</si>
  <si>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</si>
  <si>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</si>
  <si>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</si>
  <si>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</si>
  <si>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</si>
  <si>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</si>
  <si>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</si>
  <si>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</si>
  <si>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</si>
  <si>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</si>
  <si>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</si>
  <si>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</si>
  <si>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</si>
  <si>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</si>
  <si>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</si>
  <si>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</si>
  <si>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</si>
  <si>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</si>
  <si>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</si>
  <si>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</si>
  <si>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</si>
  <si>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</si>
  <si>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</si>
  <si>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</si>
  <si>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</si>
  <si>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</si>
  <si>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</si>
  <si>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</si>
  <si>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</si>
  <si>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</si>
  <si>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</si>
  <si>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</si>
  <si>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</si>
  <si>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</si>
  <si>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</si>
  <si>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</si>
  <si>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</si>
  <si>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</si>
  <si>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</si>
  <si>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</si>
  <si>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</si>
  <si>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</si>
  <si>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</si>
  <si>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</si>
  <si>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</si>
  <si>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</si>
  <si>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</si>
  <si>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</si>
  <si>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</si>
  <si>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</si>
  <si>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</si>
  <si>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</si>
  <si>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</si>
  <si>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</si>
  <si>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</si>
  <si>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</si>
  <si>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</si>
  <si>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</si>
  <si>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</si>
  <si>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</si>
  <si>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</si>
  <si>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</si>
  <si>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</si>
  <si>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</si>
  <si>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</si>
  <si>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</si>
  <si>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</si>
  <si>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</si>
  <si>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</si>
  <si>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</si>
  <si>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</si>
  <si>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</si>
  <si>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</si>
  <si>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</si>
  <si>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</si>
  <si>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</si>
  <si>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</si>
  <si>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</si>
  <si>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</si>
  <si>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</si>
  <si>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</si>
  <si>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</si>
  <si>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</si>
  <si>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</si>
  <si>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</si>
  <si>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</si>
  <si>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</si>
  <si>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</si>
  <si>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</si>
  <si>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</si>
  <si>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</si>
  <si>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</si>
  <si>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</si>
  <si>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</si>
  <si>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</si>
  <si>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</si>
  <si>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</si>
  <si>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</si>
  <si>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</si>
  <si>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</si>
  <si>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</si>
  <si>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</si>
  <si>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</si>
  <si>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</si>
  <si>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</si>
  <si>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</si>
  <si>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</si>
  <si>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</si>
  <si>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</si>
  <si>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</si>
  <si>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</si>
  <si>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</si>
  <si>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</si>
  <si>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</si>
  <si>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</si>
  <si>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</si>
  <si>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</si>
  <si>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</si>
  <si>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</si>
  <si>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</si>
  <si>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</si>
  <si>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</si>
  <si>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</si>
  <si>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</si>
  <si>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</si>
  <si>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</si>
  <si>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</si>
  <si>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</si>
  <si>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</si>
  <si>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</si>
  <si>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</si>
  <si>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</si>
  <si>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</si>
  <si>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</si>
  <si>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</si>
  <si>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</si>
  <si>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</si>
  <si>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</si>
  <si>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</si>
  <si>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</si>
  <si>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</si>
  <si>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</si>
  <si>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</si>
  <si>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</si>
  <si>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</si>
  <si>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</si>
  <si>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</si>
  <si>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</si>
  <si>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</si>
  <si>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</si>
  <si>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</si>
  <si>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</si>
  <si>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</si>
  <si>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</si>
  <si>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</si>
  <si>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</si>
  <si>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</si>
  <si>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</si>
  <si>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</si>
  <si>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</si>
  <si>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</si>
  <si>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</si>
  <si>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</si>
  <si>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</si>
  <si>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</si>
  <si>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</si>
  <si>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</si>
  <si>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</si>
  <si>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</si>
  <si>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</si>
  <si>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</si>
  <si>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</si>
  <si>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</si>
  <si>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</si>
  <si>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</si>
  <si>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</si>
  <si>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</si>
  <si>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</si>
  <si>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</si>
  <si>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</si>
  <si>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</si>
  <si>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</si>
  <si>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</si>
  <si>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</si>
  <si>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</si>
  <si>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</si>
  <si>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</si>
  <si>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</si>
  <si>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</si>
  <si>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</si>
  <si>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</si>
  <si>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</si>
  <si>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</si>
  <si>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</si>
  <si>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</si>
  <si>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</si>
  <si>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</si>
  <si>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</si>
  <si>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</si>
  <si>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</si>
  <si>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</si>
  <si>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</si>
  <si>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</si>
  <si>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</si>
  <si>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</si>
  <si>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</si>
  <si>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</si>
  <si>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</si>
  <si>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</si>
  <si>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</si>
  <si>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</si>
  <si>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</si>
  <si>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</si>
  <si>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</si>
  <si>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</si>
  <si>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</si>
  <si>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</si>
  <si>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</si>
  <si>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</si>
  <si>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</si>
  <si>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</si>
  <si>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</si>
  <si>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</si>
  <si>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</si>
  <si>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</si>
  <si>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</si>
  <si>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</si>
  <si>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</si>
  <si>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</si>
  <si>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</si>
  <si>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</si>
  <si>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</si>
  <si>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</si>
  <si>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</si>
  <si>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</si>
  <si>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</si>
  <si>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</si>
  <si>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</si>
  <si>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</si>
  <si>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</si>
  <si>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</si>
  <si>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</si>
  <si>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</si>
  <si>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</si>
  <si>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</si>
  <si>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</si>
  <si>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</si>
  <si>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</si>
  <si>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</si>
  <si>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</si>
  <si>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</si>
  <si>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</si>
  <si>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</si>
  <si>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</si>
  <si>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</si>
  <si>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</si>
  <si>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</si>
  <si>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</si>
  <si>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</si>
  <si>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</si>
  <si>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</si>
  <si>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</si>
  <si>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</si>
  <si>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</si>
  <si>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</si>
  <si>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</si>
  <si>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</si>
  <si>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</si>
  <si>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</si>
  <si>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</si>
  <si>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</si>
  <si>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</si>
  <si>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</si>
  <si>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</si>
  <si>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</si>
  <si>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</si>
  <si>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</si>
  <si>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</si>
  <si>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</si>
  <si>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</si>
  <si>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</si>
  <si>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</si>
  <si>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</si>
  <si>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</si>
  <si>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</si>
  <si>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</si>
  <si>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</si>
  <si>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</si>
  <si>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</si>
  <si>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</si>
  <si>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</si>
  <si>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</si>
  <si>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</si>
  <si>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</si>
  <si>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</si>
  <si>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</si>
  <si>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</si>
  <si>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</si>
  <si>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</si>
  <si>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</si>
  <si>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</si>
  <si>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</si>
  <si>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</si>
  <si>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</si>
  <si>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</si>
  <si>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</si>
  <si>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</si>
  <si>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</si>
  <si>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</si>
  <si>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</si>
  <si>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</si>
  <si>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</si>
  <si>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</si>
  <si>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</si>
  <si>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</si>
  <si>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</si>
  <si>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</si>
  <si>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</si>
  <si>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</si>
  <si>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</si>
  <si>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</si>
  <si>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</si>
  <si>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</si>
  <si>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</si>
  <si>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</si>
  <si>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</si>
  <si>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</si>
  <si>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</si>
  <si>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</si>
  <si>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</si>
  <si>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</si>
  <si>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</si>
  <si>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</si>
  <si>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</si>
  <si>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</si>
  <si>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</si>
  <si>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</si>
  <si>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</si>
  <si>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</si>
  <si>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</si>
  <si>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</si>
  <si>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</si>
  <si>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</si>
  <si>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</si>
  <si>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</si>
  <si>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</si>
  <si>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</si>
  <si>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</si>
  <si>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</si>
  <si>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</si>
  <si>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</si>
  <si>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</si>
  <si>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</si>
  <si>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</si>
  <si>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</si>
  <si>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</si>
  <si>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</si>
  <si>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</si>
  <si>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</si>
  <si>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</si>
  <si>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</si>
  <si>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</si>
  <si>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</si>
  <si>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</si>
  <si>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</si>
  <si>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</si>
  <si>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</si>
  <si>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</si>
  <si>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</si>
  <si>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</si>
  <si>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</si>
  <si>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</si>
  <si>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</si>
  <si>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</si>
  <si>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</si>
  <si>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</si>
  <si>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</si>
  <si>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</si>
  <si>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</si>
  <si>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</si>
  <si>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</si>
  <si>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</si>
  <si>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</si>
  <si>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</si>
  <si>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</si>
  <si>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</si>
  <si>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</si>
  <si>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</si>
  <si>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</si>
  <si>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</si>
  <si>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</si>
  <si>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</si>
  <si>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</si>
  <si>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</si>
  <si>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</si>
  <si>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</si>
  <si>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</si>
  <si>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</si>
  <si>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</si>
  <si>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</si>
  <si>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</si>
  <si>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</si>
  <si>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</si>
  <si>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</si>
  <si>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</si>
  <si>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</si>
  <si>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</si>
  <si>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</si>
  <si>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</si>
  <si>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</si>
  <si>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</si>
  <si>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</si>
  <si>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</si>
  <si>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</si>
  <si>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</si>
  <si>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</si>
  <si>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</si>
  <si>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</si>
  <si>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</si>
  <si>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</si>
  <si>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</si>
  <si>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</si>
  <si>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</si>
  <si>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</si>
  <si>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</si>
  <si>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</si>
  <si>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</si>
  <si>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</si>
  <si>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</si>
  <si>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</si>
  <si>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</si>
  <si>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</si>
  <si>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</si>
  <si>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</si>
  <si>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</si>
  <si>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</si>
  <si>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</si>
  <si>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</si>
  <si>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</si>
  <si>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</si>
  <si>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</si>
  <si>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</si>
  <si>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</si>
  <si>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</si>
  <si>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</si>
  <si>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</si>
  <si>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</si>
  <si>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</si>
  <si>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</si>
  <si>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</si>
  <si>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</si>
  <si>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</si>
  <si>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</si>
  <si>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</si>
  <si>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</si>
  <si>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</si>
  <si>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</si>
  <si>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</si>
  <si>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</si>
  <si>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</si>
  <si>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</si>
  <si>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</si>
  <si>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</si>
  <si>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</si>
  <si>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</si>
  <si>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</si>
  <si>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</si>
  <si>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</si>
  <si>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</si>
  <si>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</si>
  <si>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</si>
  <si>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</si>
  <si>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</si>
  <si>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</si>
  <si>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</si>
  <si>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</si>
  <si>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</si>
  <si>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</si>
  <si>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</si>
  <si>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</si>
  <si>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</si>
  <si>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</si>
  <si>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</si>
  <si>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</si>
  <si>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</si>
  <si>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</si>
  <si>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</si>
  <si>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</si>
  <si>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</si>
  <si>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</si>
  <si>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</si>
  <si>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</si>
  <si>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</si>
  <si>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</si>
  <si>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</si>
  <si>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</si>
  <si>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</si>
  <si>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</si>
  <si>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</si>
  <si>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</si>
  <si>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</si>
  <si>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</si>
  <si>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</si>
  <si>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</si>
  <si>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</si>
  <si>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</si>
  <si>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</si>
  <si>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</si>
  <si>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</si>
  <si>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</si>
  <si>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</si>
  <si>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</si>
  <si>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</si>
  <si>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</si>
  <si>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</si>
  <si>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</si>
  <si>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</si>
  <si>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</si>
  <si>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</si>
  <si>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</si>
  <si>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</si>
  <si>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</si>
  <si>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</si>
  <si>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</si>
  <si>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</si>
  <si>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</si>
  <si>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</si>
  <si>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</si>
  <si>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</si>
  <si>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</si>
  <si>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</si>
  <si>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</si>
  <si>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</si>
  <si>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</si>
  <si>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</si>
  <si>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</si>
  <si>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</si>
  <si>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</si>
  <si>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</si>
  <si>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</si>
  <si>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</si>
  <si>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</si>
  <si>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</si>
  <si>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</si>
  <si>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</si>
  <si>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</si>
  <si>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</si>
  <si>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</si>
  <si>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</si>
  <si>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</si>
  <si>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</si>
  <si>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</si>
  <si>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</si>
  <si>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</si>
  <si>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</si>
  <si>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</si>
  <si>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</si>
  <si>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</si>
  <si>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</si>
  <si>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</si>
  <si>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</si>
  <si>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</si>
  <si>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</si>
  <si>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</si>
  <si>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</si>
  <si>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</si>
  <si>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</si>
  <si>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</si>
  <si>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</si>
  <si>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</si>
  <si>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</si>
  <si>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</si>
  <si>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</si>
  <si>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</si>
  <si>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</si>
  <si>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</si>
  <si>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</si>
  <si>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</si>
  <si>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</si>
  <si>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</si>
  <si>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</si>
  <si>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</si>
  <si>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</si>
  <si>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</si>
  <si>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</si>
  <si>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</si>
  <si>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</si>
  <si>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</si>
  <si>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</si>
  <si>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</si>
  <si>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</si>
  <si>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</si>
  <si>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</si>
  <si>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</si>
  <si>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</si>
  <si>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</si>
  <si>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</si>
  <si>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</si>
  <si>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</si>
  <si>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</si>
  <si>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</si>
  <si>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</si>
  <si>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</si>
  <si>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</si>
  <si>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</si>
  <si>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</si>
  <si>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</si>
  <si>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</si>
  <si>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</si>
  <si>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</si>
  <si>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</si>
  <si>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</si>
  <si>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</si>
  <si>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</si>
  <si>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</si>
  <si>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</si>
  <si>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</si>
  <si>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</si>
  <si>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</si>
  <si>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</si>
  <si>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</si>
  <si>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</si>
  <si>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</si>
  <si>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</si>
  <si>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</si>
  <si>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</si>
  <si>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</si>
  <si>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</si>
  <si>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</si>
  <si>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</si>
  <si>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</si>
  <si>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</si>
  <si>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</si>
  <si>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</si>
  <si>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</si>
  <si>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</si>
  <si>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</si>
  <si>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</si>
  <si>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</si>
  <si>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</si>
  <si>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</si>
  <si>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</si>
  <si>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</si>
  <si>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</si>
  <si>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</si>
  <si>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</si>
  <si>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</si>
  <si>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</si>
  <si>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</si>
  <si>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</si>
  <si>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</si>
  <si>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</si>
  <si>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</si>
  <si>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</si>
  <si>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</si>
  <si>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</si>
  <si>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</si>
  <si>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</si>
  <si>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</si>
  <si>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</si>
  <si>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</si>
  <si>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</si>
  <si>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</si>
  <si>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</si>
  <si>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</si>
  <si>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</si>
  <si>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</si>
  <si>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</si>
  <si>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</si>
  <si>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</si>
  <si>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</si>
  <si>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</si>
  <si>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</si>
  <si>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</si>
  <si>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</si>
  <si>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</si>
  <si>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</si>
  <si>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</si>
  <si>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</si>
  <si>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</si>
  <si>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</si>
  <si>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</si>
  <si>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</si>
  <si>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</si>
  <si>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</si>
  <si>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</si>
  <si>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</si>
  <si>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</si>
  <si>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</si>
  <si>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</si>
  <si>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</si>
  <si>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</si>
  <si>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</si>
  <si>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</si>
  <si>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</si>
  <si>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</si>
  <si>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</si>
  <si>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</si>
  <si>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</si>
  <si>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</si>
  <si>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</si>
  <si>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</si>
  <si>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</si>
  <si>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</si>
  <si>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</si>
  <si>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</si>
  <si>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</si>
  <si>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</si>
  <si>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</si>
  <si>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</si>
  <si>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</si>
  <si>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</si>
  <si>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</si>
  <si>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</si>
  <si>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</si>
  <si>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</si>
  <si>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</si>
  <si>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</si>
  <si>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</si>
  <si>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</si>
  <si>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</si>
  <si>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</si>
  <si>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</si>
  <si>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</si>
  <si>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</si>
  <si>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</si>
  <si>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</si>
  <si>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</si>
  <si>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</si>
  <si>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</si>
  <si>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</si>
  <si>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</si>
  <si>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</si>
  <si>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</si>
  <si>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</si>
  <si>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</si>
  <si>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</si>
  <si>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</si>
  <si>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</si>
  <si>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</si>
  <si>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</si>
  <si>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</si>
  <si>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</si>
  <si>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</si>
  <si>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</si>
  <si>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</si>
  <si>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</si>
  <si>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</si>
  <si>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</si>
  <si>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</si>
  <si>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</si>
  <si>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</si>
  <si>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</si>
  <si>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</si>
  <si>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</si>
  <si>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</si>
  <si>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</si>
  <si>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</si>
  <si>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</si>
  <si>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</si>
  <si>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</si>
  <si>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</si>
  <si>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</si>
  <si>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</si>
  <si>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</si>
  <si>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</si>
  <si>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</si>
  <si>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</si>
  <si>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</si>
  <si>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</si>
  <si>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</si>
  <si>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</si>
  <si>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</si>
  <si>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</si>
  <si>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</si>
  <si>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</si>
  <si>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</si>
  <si>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</si>
  <si>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</si>
  <si>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</si>
  <si>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</si>
  <si>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</si>
  <si>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</si>
  <si>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</si>
  <si>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</si>
  <si>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</si>
  <si>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</si>
  <si>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</si>
  <si>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</si>
  <si>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</si>
  <si>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</si>
  <si>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</si>
  <si>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</si>
  <si>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</si>
  <si>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</si>
  <si>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</si>
  <si>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</si>
  <si>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</si>
  <si>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</si>
  <si>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</si>
  <si>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</si>
  <si>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</si>
  <si>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</si>
  <si>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</si>
  <si>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</si>
  <si>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</si>
  <si>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</si>
  <si>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</si>
  <si>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</si>
  <si>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</si>
  <si>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</si>
  <si>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</si>
  <si>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</si>
  <si>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</si>
  <si>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</si>
  <si>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</si>
  <si>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</si>
  <si>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</si>
  <si>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</si>
  <si>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</si>
  <si>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</si>
  <si>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</si>
  <si>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</si>
  <si>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</si>
  <si>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</si>
  <si>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</si>
  <si>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</si>
  <si>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</si>
  <si>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</si>
  <si>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</si>
  <si>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</si>
  <si>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</si>
  <si>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</si>
  <si>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</si>
  <si>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</si>
  <si>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</si>
  <si>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</si>
  <si>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</si>
  <si>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</si>
  <si>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</si>
  <si>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</si>
  <si>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</si>
  <si>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</si>
  <si>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</si>
  <si>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</si>
  <si>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</si>
  <si>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</si>
  <si>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</si>
  <si>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</si>
  <si>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</si>
  <si>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</si>
  <si>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</si>
  <si>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</si>
  <si>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</si>
  <si>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</si>
  <si>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</si>
  <si>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</si>
  <si>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</si>
  <si>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</si>
  <si>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</si>
  <si>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</si>
  <si>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</si>
  <si>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</si>
  <si>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</si>
  <si>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</si>
  <si>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</si>
  <si>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</si>
  <si>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</si>
  <si>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</si>
  <si>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</si>
  <si>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</si>
  <si>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</si>
  <si>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</si>
  <si>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</si>
  <si>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</si>
  <si>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</si>
  <si>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</si>
  <si>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</si>
  <si>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</si>
  <si>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</si>
  <si>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</si>
  <si>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</si>
  <si>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</si>
  <si>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</si>
  <si>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</si>
  <si>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</si>
  <si>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</si>
  <si>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</si>
  <si>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</si>
  <si>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</si>
  <si>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</si>
  <si>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</si>
  <si>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</si>
  <si>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</si>
  <si>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</si>
  <si>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</si>
  <si>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</si>
  <si>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</si>
  <si>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</si>
  <si>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</si>
  <si>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</si>
  <si>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</si>
  <si>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</si>
  <si>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</si>
  <si>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</si>
  <si>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</si>
  <si>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</si>
  <si>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</si>
  <si>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</si>
  <si>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</si>
  <si>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</si>
  <si>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</si>
  <si>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</si>
  <si>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</si>
  <si>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</si>
  <si>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</si>
  <si>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</si>
  <si>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</si>
  <si>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</si>
  <si>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</si>
  <si>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</si>
  <si>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</si>
  <si>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</si>
  <si>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</si>
  <si>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</si>
  <si>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</si>
  <si>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</si>
  <si>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</si>
  <si>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</si>
  <si>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</si>
  <si>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</si>
  <si>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</si>
  <si>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</si>
  <si>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</si>
  <si>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</si>
  <si>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</si>
  <si>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</si>
  <si>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</si>
  <si>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</si>
  <si>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</si>
  <si>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</si>
  <si>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</si>
  <si>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</si>
  <si>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</si>
  <si>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</si>
  <si>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</si>
  <si>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</si>
  <si>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</si>
  <si>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</si>
  <si>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</si>
  <si>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</si>
  <si>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</si>
  <si>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</si>
  <si>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</si>
  <si>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</si>
  <si>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</si>
  <si>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</si>
  <si>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</si>
  <si>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</si>
  <si>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</si>
  <si>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</si>
  <si>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</si>
  <si>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</si>
  <si>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</si>
  <si>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</si>
  <si>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</si>
  <si>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</si>
  <si>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</si>
  <si>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</si>
  <si>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</si>
  <si>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</si>
  <si>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</si>
  <si>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</si>
  <si>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</si>
  <si>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</si>
  <si>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</si>
  <si>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</si>
  <si>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</si>
  <si>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</si>
  <si>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</si>
  <si>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</si>
  <si>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</si>
  <si>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</si>
  <si>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</si>
  <si>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</si>
  <si>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</si>
  <si>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</si>
  <si>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</si>
  <si>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</si>
  <si>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</si>
  <si>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</si>
  <si>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</si>
  <si>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</si>
  <si>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</si>
  <si>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</si>
  <si>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</si>
  <si>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</si>
  <si>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</si>
  <si>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</si>
  <si>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</si>
  <si>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</si>
  <si>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</si>
  <si>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</si>
  <si>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</si>
  <si>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</si>
  <si>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</si>
  <si>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</si>
  <si>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</si>
  <si>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</si>
  <si>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</si>
  <si>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</si>
  <si>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</si>
  <si>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</si>
  <si>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</si>
  <si>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</si>
  <si>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</si>
  <si>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</si>
  <si>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</si>
  <si>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</si>
  <si>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</si>
  <si>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</si>
  <si>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</si>
  <si>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</si>
  <si>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</si>
  <si>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</si>
  <si>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</si>
  <si>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</si>
  <si>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</si>
  <si>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</si>
  <si>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</si>
  <si>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</si>
  <si>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</si>
  <si>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</si>
  <si>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</si>
  <si>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</si>
  <si>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</si>
  <si>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</si>
  <si>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</si>
  <si>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</si>
  <si>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</si>
  <si>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</si>
  <si>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</si>
  <si>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</si>
  <si>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</si>
  <si>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</si>
  <si>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</si>
  <si>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</si>
  <si>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</si>
  <si>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</si>
  <si>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</si>
  <si>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</si>
  <si>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</si>
  <si>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</si>
  <si>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</si>
  <si>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</si>
  <si>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</si>
  <si>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</si>
  <si>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</si>
  <si>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</si>
  <si>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</si>
  <si>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</si>
  <si>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</si>
  <si>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</si>
  <si>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</si>
  <si>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</si>
  <si>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</si>
  <si>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</si>
  <si>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</si>
  <si>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</si>
  <si>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</si>
  <si>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</si>
  <si>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</si>
  <si>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</si>
  <si>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</si>
  <si>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</si>
  <si>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</si>
  <si>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</si>
  <si>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</si>
  <si>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</si>
  <si>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</si>
  <si>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</si>
  <si>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</si>
  <si>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</si>
  <si>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</si>
  <si>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</si>
  <si>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</si>
  <si>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</si>
  <si>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</si>
  <si>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</si>
  <si>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</si>
  <si>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</si>
  <si>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</si>
  <si>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</si>
  <si>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</si>
  <si>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</si>
  <si>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</si>
  <si>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</si>
  <si>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</si>
  <si>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</si>
  <si>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</si>
  <si>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</si>
  <si>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</si>
  <si>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</si>
  <si>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</si>
  <si>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</si>
  <si>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</si>
  <si>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</si>
  <si>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</si>
  <si>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</si>
  <si>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</si>
  <si>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</si>
  <si>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</si>
  <si>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</si>
  <si>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</si>
  <si>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</si>
  <si>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</si>
  <si>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</si>
  <si>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</si>
  <si>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</si>
  <si>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</si>
  <si>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</si>
  <si>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</si>
  <si>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</si>
  <si>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</si>
  <si>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</si>
  <si>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</si>
  <si>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</si>
  <si>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</si>
  <si>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</si>
  <si>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</si>
  <si>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</si>
  <si>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</si>
  <si>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</si>
  <si>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</si>
  <si>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</si>
  <si>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</si>
  <si>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</si>
  <si>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</si>
  <si>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</si>
  <si>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</si>
  <si>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</si>
  <si>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</si>
  <si>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</si>
  <si>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</si>
  <si>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</si>
  <si>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</si>
  <si>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</si>
  <si>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</si>
  <si>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</si>
  <si>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</si>
  <si>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</si>
  <si>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</si>
  <si>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</si>
  <si>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</si>
  <si>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</si>
  <si>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</si>
  <si>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</si>
  <si>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</si>
  <si>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</si>
  <si>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</si>
  <si>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</si>
  <si>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</si>
  <si>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</si>
  <si>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</si>
  <si>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</si>
  <si>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</si>
  <si>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</si>
  <si>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</si>
  <si>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</si>
  <si>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</si>
  <si>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</si>
  <si>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</si>
  <si>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</si>
  <si>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</si>
  <si>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</si>
  <si>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</si>
  <si>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</si>
  <si>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</si>
  <si>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</si>
  <si>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</si>
  <si>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</si>
  <si>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</si>
  <si>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</si>
  <si>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</si>
  <si>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</si>
  <si>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</si>
  <si>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</si>
  <si>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</si>
  <si>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</si>
  <si>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</si>
  <si>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</si>
  <si>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</si>
  <si>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</si>
  <si>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</si>
  <si>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</si>
  <si>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</si>
  <si>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</si>
  <si>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</si>
  <si>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</si>
  <si>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</si>
  <si>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</si>
  <si>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</si>
  <si>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</si>
  <si>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</si>
  <si>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</si>
  <si>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</si>
  <si>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</si>
  <si>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</si>
  <si>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</si>
  <si>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</si>
  <si>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</si>
  <si>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</si>
  <si>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</si>
  <si>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</si>
  <si>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</si>
  <si>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</si>
  <si>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</si>
  <si>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</si>
  <si>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</si>
  <si>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</si>
  <si>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</si>
  <si>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</si>
  <si>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</si>
  <si>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</si>
  <si>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</si>
  <si>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</si>
  <si>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</si>
  <si>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</si>
  <si>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</si>
  <si>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</si>
  <si>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</si>
  <si>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</si>
  <si>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</si>
  <si>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</si>
  <si>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</si>
  <si>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</si>
  <si>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</si>
  <si>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</si>
  <si>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</si>
  <si>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</si>
  <si>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</si>
  <si>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</si>
  <si>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</si>
  <si>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</si>
  <si>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</si>
  <si>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</si>
  <si>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</si>
  <si>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</si>
  <si>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</si>
  <si>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</si>
  <si>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</si>
  <si>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</si>
  <si>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</si>
  <si>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</si>
  <si>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</si>
  <si>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</si>
  <si>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</si>
  <si>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</si>
  <si>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</si>
  <si>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</si>
  <si>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</si>
  <si>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</si>
  <si>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</si>
  <si>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</si>
  <si>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</si>
  <si>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</si>
  <si>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</si>
  <si>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</si>
  <si>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</si>
  <si>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</si>
  <si>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</si>
  <si>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</si>
  <si>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</si>
  <si>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</si>
  <si>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</si>
  <si>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</si>
  <si>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</si>
  <si>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</si>
  <si>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</si>
  <si>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</si>
  <si>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</si>
  <si>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</si>
  <si>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</si>
  <si>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</si>
  <si>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</si>
  <si>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</si>
  <si>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</si>
  <si>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</si>
  <si>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</si>
  <si>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</si>
  <si>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</si>
  <si>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</si>
  <si>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</si>
  <si>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</si>
  <si>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</si>
  <si>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</si>
  <si>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</si>
  <si>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</si>
  <si>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</si>
  <si>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</si>
  <si>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</si>
  <si>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</si>
  <si>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</si>
  <si>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</si>
  <si>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</si>
  <si>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</si>
  <si>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</si>
  <si>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</si>
  <si>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</si>
  <si>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</si>
  <si>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</si>
  <si>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</si>
  <si>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</si>
  <si>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</si>
  <si>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</si>
  <si>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</si>
  <si>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</si>
  <si>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</si>
  <si>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</si>
  <si>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</si>
  <si>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</si>
  <si>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</si>
  <si>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</si>
  <si>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</si>
  <si>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</si>
  <si>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</si>
  <si>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</si>
  <si>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</si>
  <si>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</si>
  <si>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</si>
  <si>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</si>
  <si>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</si>
  <si>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</si>
  <si>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</si>
  <si>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</si>
  <si>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</si>
  <si>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</si>
  <si>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</si>
  <si>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</si>
  <si>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</si>
  <si>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</si>
  <si>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</si>
  <si>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</si>
  <si>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</si>
  <si>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</si>
  <si>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</si>
  <si>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</si>
  <si>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</si>
  <si>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</si>
  <si>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</si>
  <si>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</si>
  <si>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</si>
  <si>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</si>
  <si>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</si>
  <si>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</si>
  <si>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</si>
  <si>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</si>
  <si>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</si>
  <si>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</si>
  <si>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</si>
  <si>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</si>
  <si>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</si>
  <si>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</si>
  <si>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</si>
  <si>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</si>
  <si>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</si>
  <si>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</si>
  <si>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</si>
  <si>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</si>
  <si>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</si>
  <si>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</si>
  <si>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</si>
  <si>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</si>
  <si>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</si>
  <si>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</si>
  <si>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</si>
  <si>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</si>
  <si>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</si>
  <si>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</si>
  <si>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</si>
  <si>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</si>
  <si>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</si>
  <si>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</si>
  <si>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</si>
  <si>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</si>
  <si>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</si>
  <si>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</si>
  <si>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</si>
  <si>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</si>
  <si>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</si>
  <si>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</si>
  <si>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</si>
  <si>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</si>
  <si>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</si>
  <si>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</si>
  <si>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</si>
  <si>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</si>
  <si>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</si>
  <si>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</si>
  <si>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</si>
  <si>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</si>
  <si>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</si>
  <si>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</si>
  <si>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</si>
  <si>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</si>
  <si>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</si>
  <si>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</si>
  <si>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</si>
  <si>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</si>
  <si>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</si>
  <si>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</si>
  <si>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</si>
  <si>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</si>
  <si>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</si>
  <si>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</si>
  <si>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</si>
  <si>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</si>
  <si>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</si>
  <si>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</si>
  <si>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</si>
  <si>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</si>
  <si>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</si>
  <si>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</si>
  <si>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</si>
  <si>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</si>
  <si>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</si>
  <si>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</si>
  <si>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</si>
  <si>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</si>
  <si>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</si>
  <si>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</si>
  <si>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</si>
  <si>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</si>
  <si>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</si>
  <si>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</si>
  <si>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</si>
  <si>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</si>
  <si>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</si>
  <si>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</si>
  <si>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</si>
  <si>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</si>
  <si>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</si>
  <si>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</si>
  <si>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</si>
  <si>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</si>
  <si>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</si>
  <si>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</si>
  <si>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</si>
  <si>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</si>
  <si>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</si>
  <si>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</si>
  <si>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</si>
  <si>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</si>
  <si>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</si>
  <si>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</si>
  <si>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</si>
  <si>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</si>
  <si>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</si>
  <si>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</si>
  <si>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</si>
  <si>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</si>
  <si>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</si>
  <si>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</si>
  <si>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</si>
  <si>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</si>
  <si>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</si>
  <si>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</si>
  <si>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</si>
  <si>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</si>
  <si>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</si>
  <si>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</si>
  <si>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</si>
  <si>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</si>
  <si>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</si>
  <si>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</si>
  <si>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</si>
  <si>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</si>
  <si>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</si>
  <si>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</si>
  <si>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</si>
  <si>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</si>
  <si>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</si>
  <si>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</si>
  <si>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</si>
  <si>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</si>
  <si>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</si>
  <si>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</si>
  <si>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</si>
  <si>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</si>
  <si>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</si>
  <si>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</si>
  <si>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</si>
  <si>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</si>
  <si>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</si>
  <si>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</si>
  <si>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</si>
  <si>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</si>
  <si>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</si>
  <si>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</si>
  <si>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</si>
  <si>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</si>
  <si>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</si>
  <si>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</si>
  <si>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</si>
  <si>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</si>
  <si>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</si>
  <si>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</si>
  <si>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</si>
  <si>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</si>
  <si>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</si>
  <si>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</si>
  <si>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</si>
  <si>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</si>
  <si>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</si>
  <si>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</si>
  <si>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</si>
  <si>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</si>
  <si>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</si>
  <si>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</si>
  <si>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</si>
  <si>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</si>
  <si>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</si>
  <si>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</si>
  <si>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</si>
  <si>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</si>
  <si>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</si>
  <si>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</si>
  <si>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</si>
  <si>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</si>
  <si>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</si>
  <si>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</si>
  <si>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</si>
  <si>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</si>
  <si>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</si>
  <si>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</si>
  <si>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</si>
  <si>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</si>
  <si>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</si>
  <si>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</si>
  <si>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</si>
  <si>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</si>
  <si>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</si>
  <si>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</si>
  <si>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</si>
  <si>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</si>
  <si>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</si>
  <si>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</si>
  <si>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</si>
  <si>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</si>
  <si>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</si>
  <si>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</si>
  <si>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</si>
  <si>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</si>
  <si>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</si>
  <si>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</si>
  <si>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</si>
  <si>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</si>
  <si>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</si>
  <si>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</si>
  <si>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</si>
  <si>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</si>
  <si>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</si>
  <si>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</si>
  <si>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</si>
  <si>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</si>
  <si>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</si>
  <si>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</si>
  <si>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</si>
  <si>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</si>
  <si>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</si>
  <si>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</si>
  <si>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</si>
  <si>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</si>
  <si>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</si>
  <si>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</si>
  <si>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</si>
  <si>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</si>
  <si>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</si>
  <si>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</si>
  <si>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</si>
  <si>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</si>
  <si>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</si>
  <si>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</si>
  <si>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</si>
  <si>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</si>
  <si>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</si>
  <si>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</si>
  <si>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</si>
  <si>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</si>
  <si>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</si>
  <si>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</si>
  <si>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</si>
  <si>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</si>
  <si>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</si>
  <si>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</si>
  <si>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</si>
  <si>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</si>
  <si>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</si>
  <si>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</si>
  <si>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</si>
  <si>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</si>
  <si>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</si>
  <si>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</si>
  <si>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</si>
  <si>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</si>
  <si>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</si>
  <si>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</si>
  <si>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</si>
  <si>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</si>
  <si>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</si>
  <si>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</si>
  <si>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</si>
  <si>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</si>
  <si>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</si>
  <si>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</si>
  <si>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</si>
  <si>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</si>
  <si>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</si>
  <si>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</si>
  <si>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</si>
  <si>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</si>
  <si>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</si>
  <si>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</si>
  <si>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</si>
  <si>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</si>
  <si>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</si>
  <si>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</si>
  <si>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</si>
  <si>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</si>
  <si>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</si>
  <si>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</si>
  <si>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</si>
  <si>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</si>
  <si>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</si>
  <si>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</si>
  <si>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</si>
  <si>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</si>
  <si>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</si>
  <si>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</si>
  <si>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</si>
  <si>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</si>
  <si>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</si>
  <si>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</si>
  <si>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</si>
  <si>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</si>
  <si>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</si>
  <si>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</si>
  <si>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</si>
  <si>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</si>
  <si>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</si>
  <si>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</si>
  <si>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</si>
  <si>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</si>
  <si>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</si>
  <si>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</si>
  <si>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</si>
  <si>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</si>
  <si>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</si>
  <si>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</si>
  <si>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</si>
  <si>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</si>
  <si>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</si>
  <si>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</si>
  <si>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</si>
  <si>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</si>
  <si>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</si>
  <si>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</si>
  <si>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</si>
  <si>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</si>
  <si>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</si>
  <si>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</si>
  <si>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</si>
  <si>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</si>
  <si>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</si>
  <si>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</si>
  <si>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</si>
  <si>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</si>
  <si>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</si>
  <si>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</si>
  <si>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</si>
  <si>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</si>
  <si>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</si>
  <si>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</si>
  <si>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</si>
  <si>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</si>
  <si>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</si>
  <si>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</si>
  <si>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</si>
  <si>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</si>
  <si>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</si>
  <si>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</si>
  <si>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</si>
  <si>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</si>
  <si>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</si>
  <si>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</si>
  <si>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</si>
  <si>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</si>
  <si>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</si>
  <si>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</si>
  <si>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</si>
  <si>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</si>
  <si>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</si>
  <si>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</si>
  <si>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</si>
  <si>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</si>
  <si>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</si>
  <si>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</si>
  <si>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</si>
  <si>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</si>
  <si>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</si>
  <si>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</si>
  <si>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</si>
  <si>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</si>
  <si>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</si>
  <si>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</si>
  <si>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</si>
  <si>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</si>
  <si>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</si>
  <si>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</si>
  <si>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</si>
  <si>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</si>
  <si>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</si>
  <si>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</si>
  <si>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</si>
  <si>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</si>
  <si>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</si>
  <si>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</si>
  <si>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</si>
  <si>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</si>
  <si>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</si>
  <si>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</si>
  <si>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</si>
  <si>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</si>
  <si>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</si>
  <si>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</si>
  <si>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</si>
  <si>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</si>
  <si>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</si>
  <si>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</si>
  <si>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</si>
  <si>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</si>
  <si>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</si>
  <si>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</si>
  <si>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</si>
  <si>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</si>
  <si>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</si>
  <si>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</si>
  <si>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</si>
  <si>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</si>
  <si>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</si>
  <si>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</si>
  <si>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</si>
  <si>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</si>
  <si>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</si>
  <si>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</si>
  <si>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</si>
  <si>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</si>
  <si>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</si>
  <si>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</si>
  <si>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</si>
  <si>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</si>
  <si>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</si>
  <si>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</si>
  <si>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</si>
  <si>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</si>
  <si>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</si>
  <si>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</si>
  <si>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</si>
  <si>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</si>
  <si>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</si>
  <si>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</si>
  <si>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</si>
  <si>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</si>
  <si>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</si>
  <si>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</si>
  <si>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</si>
  <si>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</si>
  <si>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</si>
  <si>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</si>
  <si>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</si>
  <si>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</si>
  <si>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</si>
  <si>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</si>
  <si>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</si>
  <si>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</si>
  <si>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</si>
  <si>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</si>
  <si>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</si>
  <si>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</si>
  <si>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</si>
  <si>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</si>
  <si>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</si>
  <si>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</si>
  <si>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</si>
  <si>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</si>
  <si>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</si>
  <si>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</si>
  <si>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</si>
  <si>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</si>
  <si>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</si>
  <si>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</si>
  <si>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</si>
  <si>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</si>
  <si>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</si>
  <si>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</si>
  <si>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</si>
  <si>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</si>
  <si>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</si>
  <si>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</si>
  <si>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</si>
  <si>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</si>
  <si>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</si>
  <si>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</si>
  <si>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</si>
  <si>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</si>
  <si>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</si>
  <si>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</si>
  <si>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</si>
  <si>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</si>
  <si>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</si>
  <si>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</si>
  <si>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</si>
  <si>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</si>
  <si>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</si>
  <si>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</si>
  <si>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</si>
  <si>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</si>
  <si>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</si>
  <si>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</si>
  <si>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</si>
  <si>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</si>
  <si>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</si>
  <si>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</si>
  <si>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</si>
  <si>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</si>
  <si>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</si>
  <si>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</si>
  <si>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</si>
  <si>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</si>
  <si>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</si>
  <si>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</si>
  <si>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</si>
  <si>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</si>
  <si>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</si>
  <si>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</si>
  <si>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</si>
  <si>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</si>
  <si>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</si>
  <si>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</si>
  <si>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</si>
  <si>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</si>
  <si>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</si>
  <si>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</si>
  <si>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</si>
  <si>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</si>
  <si>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</si>
  <si>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</si>
  <si>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</si>
  <si>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</si>
  <si>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</si>
  <si>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</si>
  <si>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</si>
  <si>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</si>
  <si>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</si>
  <si>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</si>
  <si>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</si>
  <si>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</si>
  <si>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</si>
  <si>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</si>
  <si>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</si>
  <si>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</si>
  <si>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</si>
  <si>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</si>
  <si>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</si>
  <si>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</si>
  <si>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</si>
  <si>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</si>
  <si>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</si>
  <si>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</si>
  <si>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</si>
  <si>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</si>
  <si>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</si>
  <si>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</si>
  <si>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</si>
  <si>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</si>
  <si>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</si>
  <si>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</si>
  <si>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</si>
  <si>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</si>
  <si>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</si>
  <si>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</si>
  <si>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</si>
  <si>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</si>
  <si>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</si>
  <si>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</si>
  <si>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</si>
  <si>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</si>
  <si>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</si>
  <si>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</si>
  <si>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</si>
  <si>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</si>
  <si>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</si>
  <si>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</si>
  <si>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</si>
  <si>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</si>
  <si>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</si>
  <si>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</si>
  <si>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</si>
  <si>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</si>
  <si>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</si>
  <si>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</si>
  <si>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</si>
  <si>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</si>
  <si>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</si>
  <si>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</si>
  <si>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</si>
  <si>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</si>
  <si>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</si>
  <si>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</si>
  <si>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</si>
  <si>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</si>
  <si>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</si>
  <si>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</si>
  <si>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</si>
  <si>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</si>
  <si>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</si>
  <si>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</si>
  <si>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</si>
  <si>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</si>
  <si>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</si>
  <si>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</si>
  <si>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</si>
  <si>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</si>
  <si>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</si>
  <si>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</si>
  <si>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</si>
  <si>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</si>
  <si>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</si>
  <si>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</si>
  <si>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</si>
  <si>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</si>
  <si>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</si>
  <si>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</si>
  <si>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</si>
  <si>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</si>
  <si>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</si>
  <si>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</si>
  <si>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</si>
  <si>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</si>
  <si>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</si>
  <si>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</si>
  <si>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</si>
  <si>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</si>
  <si>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</si>
  <si>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</si>
  <si>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</si>
  <si>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</si>
  <si>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</si>
  <si>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</si>
  <si>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</si>
  <si>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</si>
  <si>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</si>
  <si>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</si>
  <si>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</si>
  <si>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</si>
  <si>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</si>
  <si>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</si>
  <si>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</si>
  <si>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</si>
  <si>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</si>
  <si>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</si>
  <si>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</si>
  <si>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</si>
  <si>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</si>
  <si>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</si>
  <si>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</si>
  <si>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</si>
  <si>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</si>
  <si>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</si>
  <si>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</si>
  <si>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</si>
  <si>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</si>
  <si>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</si>
  <si>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</si>
  <si>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</si>
  <si>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</si>
  <si>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</si>
  <si>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</si>
  <si>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</si>
  <si>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</si>
  <si>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</si>
  <si>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</si>
  <si>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</si>
  <si>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</si>
  <si>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</si>
  <si>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</si>
  <si>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</si>
  <si>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</si>
  <si>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</si>
  <si>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</si>
  <si>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</si>
  <si>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</si>
  <si>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</si>
  <si>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</si>
  <si>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</si>
  <si>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</si>
  <si>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</si>
  <si>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</si>
  <si>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</si>
  <si>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</si>
  <si>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</si>
  <si>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</si>
  <si>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</si>
  <si>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</si>
  <si>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</si>
  <si>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</si>
  <si>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</si>
  <si>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</si>
  <si>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</si>
  <si>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</si>
  <si>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</si>
  <si>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</si>
  <si>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</si>
  <si>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</si>
  <si>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</si>
  <si>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</si>
  <si>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</si>
  <si>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</si>
  <si>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</si>
  <si>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</si>
  <si>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</si>
  <si>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</si>
  <si>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</si>
  <si>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</si>
  <si>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</si>
  <si>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</si>
  <si>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</si>
  <si>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</si>
  <si>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</si>
  <si>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</si>
  <si>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</si>
  <si>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</si>
  <si>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</si>
  <si>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</si>
  <si>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</si>
  <si>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</si>
  <si>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</si>
  <si>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</si>
  <si>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</si>
  <si>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</si>
  <si>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</si>
  <si>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</si>
  <si>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</si>
  <si>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</si>
  <si>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</si>
  <si>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</si>
  <si>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</si>
  <si>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</si>
  <si>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</si>
  <si>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</si>
  <si>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</si>
  <si>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</si>
  <si>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</si>
  <si>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</si>
  <si>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</si>
  <si>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</si>
  <si>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</si>
  <si>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</si>
  <si>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</si>
  <si>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</si>
  <si>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</si>
  <si>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</si>
  <si>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</si>
  <si>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</si>
  <si>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</si>
  <si>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</si>
  <si>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</si>
  <si>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</si>
  <si>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</si>
  <si>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</si>
  <si>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</si>
  <si>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</si>
  <si>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</si>
  <si>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</si>
  <si>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</si>
  <si>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</si>
  <si>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</si>
  <si>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</si>
  <si>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</si>
  <si>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</si>
  <si>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</si>
  <si>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</si>
  <si>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</si>
  <si>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</si>
  <si>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</si>
  <si>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</si>
  <si>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</si>
  <si>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</si>
  <si>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</si>
  <si>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</si>
  <si>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</si>
  <si>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</si>
  <si>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</si>
  <si>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</si>
  <si>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</si>
  <si>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</si>
  <si>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</si>
  <si>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</si>
  <si>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</si>
  <si>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</si>
  <si>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</si>
  <si>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</si>
  <si>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</si>
  <si>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</si>
  <si>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</si>
  <si>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</si>
  <si>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</si>
  <si>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</si>
  <si>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</si>
  <si>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</si>
  <si>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</si>
  <si>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</si>
  <si>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</si>
  <si>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</si>
  <si>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</si>
  <si>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</si>
  <si>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</si>
  <si>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</si>
  <si>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</si>
  <si>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</si>
  <si>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</si>
  <si>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</si>
  <si>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</si>
  <si>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</si>
  <si>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</si>
  <si>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</si>
  <si>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</si>
  <si>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</si>
  <si>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</si>
  <si>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</si>
  <si>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</si>
  <si>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</si>
  <si>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</si>
  <si>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</si>
  <si>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</si>
  <si>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</si>
  <si>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</si>
  <si>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</si>
  <si>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</si>
  <si>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</si>
  <si>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</si>
  <si>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</si>
  <si>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</si>
  <si>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</si>
  <si>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</si>
  <si>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</si>
  <si>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</si>
  <si>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</si>
  <si>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</si>
  <si>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</si>
  <si>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</si>
  <si>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</si>
  <si>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</si>
  <si>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</si>
  <si>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</si>
  <si>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</si>
  <si>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</si>
  <si>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</si>
  <si>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</si>
  <si>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</si>
  <si>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</si>
  <si>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</si>
  <si>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</si>
  <si>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</si>
  <si>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</si>
  <si>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</si>
  <si>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</si>
  <si>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</si>
  <si>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</si>
  <si>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</si>
  <si>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</si>
  <si>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</si>
  <si>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</si>
  <si>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</si>
  <si>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</si>
  <si>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</si>
  <si>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</si>
  <si>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</si>
  <si>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</si>
  <si>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</si>
  <si>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</si>
  <si>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</si>
  <si>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</si>
  <si>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</si>
  <si>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</si>
  <si>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</si>
  <si>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</si>
  <si>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</si>
  <si>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</si>
  <si>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</si>
  <si>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</si>
  <si>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</si>
  <si>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</si>
  <si>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</si>
  <si>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</si>
  <si>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</si>
  <si>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</si>
  <si>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</si>
  <si>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</si>
  <si>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</si>
  <si>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</si>
  <si>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</si>
  <si>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</si>
  <si>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</si>
  <si>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</si>
  <si>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</si>
  <si>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</si>
  <si>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</si>
  <si>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</si>
  <si>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</si>
  <si>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</si>
  <si>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</si>
  <si>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</si>
  <si>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</si>
  <si>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</si>
  <si>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</si>
  <si>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</si>
  <si>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</si>
  <si>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</si>
  <si>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</si>
  <si>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</si>
  <si>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</si>
  <si>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</si>
  <si>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</si>
  <si>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</si>
  <si>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</si>
  <si>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</si>
  <si>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</si>
  <si>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</si>
  <si>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</si>
  <si>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</si>
  <si>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</si>
  <si>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</si>
  <si>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</si>
  <si>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</si>
  <si>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</si>
  <si>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</si>
  <si>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</si>
  <si>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</si>
  <si>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</si>
  <si>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</si>
  <si>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</si>
  <si>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</si>
  <si>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</si>
  <si>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</si>
  <si>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</si>
  <si>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</si>
  <si>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</si>
  <si>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</si>
  <si>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</si>
  <si>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</si>
  <si>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</si>
  <si>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</si>
  <si>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</si>
  <si>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</si>
  <si>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</si>
  <si>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</si>
  <si>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</si>
  <si>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</si>
  <si>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</si>
  <si>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</si>
  <si>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</si>
  <si>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</si>
  <si>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</si>
  <si>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</si>
  <si>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</si>
  <si>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</si>
  <si>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</si>
  <si>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</si>
  <si>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</si>
  <si>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</si>
  <si>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</si>
  <si>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</si>
  <si>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</si>
  <si>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</si>
  <si>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</si>
  <si>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</si>
  <si>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</si>
  <si>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</si>
  <si>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</si>
  <si>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</si>
  <si>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</si>
  <si>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</si>
  <si>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</si>
  <si>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</si>
  <si>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</si>
  <si>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</si>
  <si>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</si>
  <si>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</si>
  <si>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</si>
  <si>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</si>
  <si>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</si>
  <si>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</si>
  <si>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</si>
  <si>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</si>
  <si>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</si>
  <si>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</si>
  <si>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</si>
  <si>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</si>
  <si>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</si>
  <si>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</si>
  <si>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</si>
  <si>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</si>
  <si>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</si>
  <si>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</si>
  <si>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</si>
  <si>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</si>
  <si>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</si>
  <si>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</si>
  <si>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</si>
  <si>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</si>
  <si>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</si>
  <si>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</si>
  <si>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</si>
  <si>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</si>
  <si>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</si>
  <si>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</si>
  <si>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</si>
  <si>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</si>
  <si>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</si>
  <si>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</si>
  <si>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</si>
  <si>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</si>
  <si>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</si>
  <si>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</si>
  <si>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</si>
  <si>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</si>
  <si>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</si>
  <si>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</si>
  <si>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</si>
  <si>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</si>
  <si>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</si>
  <si>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</si>
  <si>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</si>
  <si>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</si>
  <si>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</si>
  <si>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</si>
  <si>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</si>
  <si>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</si>
  <si>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</si>
  <si>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</si>
  <si>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</si>
  <si>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</si>
  <si>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</si>
  <si>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</si>
  <si>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</si>
  <si>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</si>
  <si>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</si>
  <si>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</si>
  <si>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</si>
  <si>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</si>
  <si>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</si>
  <si>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</si>
  <si>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</si>
  <si>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</si>
  <si>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</si>
  <si>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</si>
  <si>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</si>
  <si>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</si>
  <si>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</si>
  <si>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</si>
  <si>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</si>
  <si>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</si>
  <si>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</si>
  <si>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</si>
  <si>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</si>
  <si>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</si>
  <si>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</si>
  <si>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</si>
  <si>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</si>
  <si>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</si>
  <si>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</si>
  <si>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</si>
  <si>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</si>
  <si>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</si>
  <si>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</si>
  <si>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</si>
  <si>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</si>
  <si>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</si>
  <si>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</si>
  <si>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</si>
  <si>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</si>
  <si>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</si>
  <si>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</si>
  <si>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</si>
  <si>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</si>
  <si>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</si>
  <si>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</si>
  <si>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</si>
  <si>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</si>
  <si>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</si>
  <si>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</si>
  <si>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</si>
  <si>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</si>
  <si>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</si>
  <si>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</si>
  <si>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</si>
  <si>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</si>
  <si>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</si>
  <si>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</si>
  <si>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</si>
  <si>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</si>
  <si>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</si>
  <si>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</si>
  <si>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</si>
  <si>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</si>
  <si>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</si>
  <si>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</si>
  <si>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</si>
  <si>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</si>
  <si>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</si>
  <si>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</si>
  <si>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</si>
  <si>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</si>
  <si>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</si>
  <si>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</si>
  <si>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</si>
  <si>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</si>
  <si>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</si>
  <si>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</si>
  <si>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</si>
  <si>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</si>
  <si>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</si>
  <si>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</si>
  <si>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</si>
  <si>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</si>
  <si>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</si>
  <si>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</si>
  <si>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</si>
  <si>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</si>
  <si>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</si>
  <si>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</si>
  <si>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</si>
  <si>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</si>
  <si>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</si>
  <si>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</si>
  <si>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</si>
  <si>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</si>
  <si>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</si>
  <si>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</si>
  <si>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</si>
  <si>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</si>
  <si>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</si>
  <si>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</si>
  <si>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</si>
  <si>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</si>
  <si>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</si>
  <si>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</si>
  <si>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</si>
  <si>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</si>
  <si>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</si>
  <si>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</si>
  <si>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</si>
  <si>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</si>
  <si>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</si>
  <si>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</si>
  <si>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</si>
  <si>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</si>
  <si>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</si>
  <si>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</si>
  <si>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</si>
  <si>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</si>
  <si>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</si>
  <si>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</si>
  <si>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</si>
  <si>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</si>
  <si>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</si>
  <si>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</si>
  <si>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</si>
  <si>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</si>
  <si>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</si>
  <si>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</si>
  <si>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</si>
  <si>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</si>
  <si>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</si>
  <si>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</si>
  <si>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</si>
  <si>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</si>
  <si>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</si>
  <si>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</si>
  <si>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</si>
  <si>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</si>
  <si>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</si>
  <si>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</si>
  <si>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</si>
  <si>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</si>
  <si>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</si>
  <si>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</si>
  <si>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</si>
  <si>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</si>
  <si>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</si>
  <si>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</si>
  <si>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</si>
  <si>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</si>
  <si>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</si>
  <si>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</si>
  <si>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</si>
  <si>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</si>
  <si>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</si>
  <si>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</si>
  <si>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</si>
  <si>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</si>
  <si>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</si>
  <si>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</si>
  <si>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</si>
  <si>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</si>
  <si>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</si>
  <si>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</si>
  <si>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</si>
  <si>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</si>
  <si>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</si>
  <si>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</si>
  <si>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</si>
  <si>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</si>
  <si>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</si>
  <si>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</si>
  <si>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</si>
  <si>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</si>
  <si>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</si>
  <si>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</si>
  <si>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</si>
  <si>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</si>
  <si>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</si>
  <si>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</si>
  <si>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</si>
  <si>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</si>
  <si>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</si>
  <si>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</si>
  <si>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</si>
  <si>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</si>
  <si>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</si>
  <si>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</si>
  <si>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</si>
  <si>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</si>
  <si>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</si>
  <si>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</si>
  <si>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</si>
  <si>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</si>
  <si>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</si>
  <si>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</si>
  <si>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</si>
  <si>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</si>
  <si>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</si>
  <si>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</si>
  <si>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</si>
  <si>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</si>
  <si>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</si>
  <si>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</si>
  <si>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</si>
  <si>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</si>
  <si>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</si>
  <si>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</si>
  <si>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</si>
  <si>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</si>
  <si>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</si>
  <si>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</si>
  <si>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</si>
  <si>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</si>
  <si>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</si>
  <si>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</si>
  <si>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</si>
  <si>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</si>
  <si>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</si>
  <si>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</si>
  <si>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</si>
  <si>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</si>
  <si>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</si>
  <si>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</si>
  <si>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</si>
  <si>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</si>
  <si>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</si>
  <si>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</si>
  <si>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</si>
  <si>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</si>
  <si>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</si>
  <si>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</si>
  <si>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</si>
  <si>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</si>
  <si>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</si>
  <si>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</si>
  <si>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</si>
  <si>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</si>
  <si>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</si>
  <si>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</si>
  <si>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</si>
  <si>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</si>
  <si>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</si>
  <si>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</si>
  <si>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</si>
  <si>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</si>
  <si>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</si>
  <si>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</si>
  <si>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</si>
  <si>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</si>
  <si>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</si>
  <si>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</si>
  <si>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</si>
  <si>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</si>
  <si>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</si>
  <si>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</si>
  <si>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</si>
  <si>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</si>
  <si>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</si>
  <si>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</si>
  <si>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</si>
  <si>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</si>
  <si>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</si>
  <si>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</si>
  <si>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</si>
  <si>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</si>
  <si>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</si>
  <si>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</si>
  <si>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</si>
  <si>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</si>
  <si>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</si>
  <si>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</si>
  <si>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</si>
  <si>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</si>
  <si>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</si>
  <si>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</si>
  <si>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</si>
  <si>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</si>
  <si>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</si>
  <si>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</si>
  <si>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</si>
  <si>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</si>
  <si>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</si>
  <si>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</si>
  <si>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</si>
  <si>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</si>
  <si>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</si>
  <si>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</si>
  <si>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</si>
  <si>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</si>
  <si>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</si>
  <si>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</si>
  <si>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</si>
  <si>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</si>
  <si>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</si>
  <si>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</si>
  <si>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</si>
  <si>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</si>
  <si>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</si>
  <si>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</si>
  <si>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</si>
  <si>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</si>
  <si>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</si>
  <si>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</si>
  <si>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</si>
  <si>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</si>
  <si>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</si>
  <si>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</si>
  <si>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</si>
  <si>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</si>
  <si>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</si>
  <si>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</si>
  <si>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</si>
  <si>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</si>
  <si>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</si>
  <si>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</si>
  <si>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</si>
  <si>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</si>
  <si>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</si>
  <si>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</si>
  <si>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</si>
  <si>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</si>
  <si>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</si>
  <si>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</si>
  <si>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</si>
  <si>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</si>
  <si>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</si>
  <si>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</si>
  <si>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</si>
  <si>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</si>
  <si>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</si>
  <si>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</si>
  <si>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</si>
  <si>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</si>
  <si>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</si>
  <si>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</si>
  <si>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</si>
  <si>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</si>
  <si>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</si>
  <si>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</si>
  <si>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</si>
  <si>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</si>
  <si>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</si>
  <si>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</si>
  <si>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</si>
  <si>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</si>
  <si>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</si>
  <si>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</si>
  <si>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</si>
  <si>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</si>
  <si>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</si>
  <si>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</si>
  <si>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</si>
  <si>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</si>
  <si>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</si>
  <si>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</si>
  <si>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</si>
  <si>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</si>
  <si>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</si>
  <si>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</si>
  <si>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</si>
  <si>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</si>
  <si>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</si>
  <si>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</si>
  <si>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</si>
  <si>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</si>
  <si>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</si>
  <si>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</si>
  <si>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</si>
  <si>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</si>
  <si>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</si>
  <si>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</si>
  <si>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</si>
  <si>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</si>
  <si>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</si>
  <si>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</si>
  <si>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</si>
  <si>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</si>
  <si>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</si>
  <si>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</si>
  <si>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</si>
  <si>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</si>
  <si>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</si>
  <si>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</si>
  <si>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</si>
  <si>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</si>
  <si>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</si>
  <si>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</si>
  <si>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</si>
  <si>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</si>
  <si>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</si>
  <si>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</si>
  <si>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</si>
  <si>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</si>
  <si>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</si>
  <si>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</si>
  <si>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</si>
  <si>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</si>
  <si>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</si>
  <si>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</si>
  <si>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</si>
  <si>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</si>
  <si>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</si>
  <si>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</si>
  <si>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</si>
  <si>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</si>
  <si>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</si>
  <si>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</si>
  <si>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</si>
  <si>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</si>
  <si>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</si>
  <si>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</si>
  <si>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</si>
  <si>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</si>
  <si>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</si>
  <si>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</si>
  <si>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</si>
  <si>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</si>
  <si>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</si>
  <si>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</si>
  <si>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</si>
  <si>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</si>
  <si>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</si>
  <si>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</si>
  <si>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</si>
  <si>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</si>
  <si>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</si>
  <si>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</si>
  <si>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</si>
  <si>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</si>
  <si>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</si>
  <si>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</si>
  <si>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</si>
  <si>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</si>
  <si>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</si>
  <si>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</si>
  <si>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</si>
  <si>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</si>
  <si>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</si>
  <si>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</si>
  <si>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</si>
  <si>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</si>
  <si>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</si>
  <si>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</si>
  <si>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</si>
  <si>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</si>
  <si>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</si>
  <si>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</si>
  <si>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</si>
  <si>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</si>
  <si>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</si>
  <si>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</si>
  <si>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</si>
  <si>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</si>
  <si>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</si>
  <si>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</si>
  <si>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</si>
  <si>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</si>
  <si>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</si>
  <si>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</si>
  <si>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</si>
  <si>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</si>
  <si>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</si>
  <si>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</si>
  <si>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</si>
  <si>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</si>
  <si>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</si>
  <si>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</si>
  <si>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</si>
  <si>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</si>
  <si>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</si>
  <si>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</si>
  <si>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</si>
  <si>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</si>
  <si>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</si>
  <si>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</si>
  <si>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</si>
  <si>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</si>
  <si>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</si>
  <si>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</si>
  <si>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</si>
  <si>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</si>
  <si>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</si>
  <si>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</si>
  <si>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</si>
  <si>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</si>
  <si>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</si>
  <si>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</si>
  <si>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</si>
  <si>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</si>
  <si>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</si>
  <si>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</si>
  <si>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</si>
  <si>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</si>
  <si>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</si>
  <si>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</si>
  <si>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</si>
  <si>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</si>
  <si>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</si>
  <si>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</si>
  <si>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</si>
  <si>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</si>
  <si>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</si>
  <si>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</si>
  <si>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</si>
  <si>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</si>
  <si>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</si>
  <si>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</si>
  <si>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</si>
  <si>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</si>
  <si>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</si>
  <si>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</si>
  <si>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</si>
  <si>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</si>
  <si>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</si>
  <si>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</si>
  <si>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</si>
  <si>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</si>
  <si>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</si>
  <si>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</si>
  <si>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</si>
  <si>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</si>
  <si>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</si>
  <si>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</si>
  <si>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</si>
  <si>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</si>
  <si>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</si>
  <si>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</si>
  <si>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</si>
  <si>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</si>
  <si>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</si>
  <si>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</si>
  <si>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</si>
  <si>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</si>
  <si>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</si>
  <si>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</si>
  <si>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</si>
  <si>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</si>
  <si>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</si>
  <si>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</si>
  <si>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</si>
  <si>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</si>
  <si>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</si>
  <si>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</si>
  <si>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</si>
  <si>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</si>
  <si>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</si>
  <si>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</si>
  <si>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</si>
  <si>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</si>
  <si>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</si>
  <si>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</si>
  <si>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</si>
  <si>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</si>
  <si>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</si>
  <si>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</si>
  <si>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</si>
  <si>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</si>
  <si>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</si>
  <si>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</si>
  <si>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</si>
  <si>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</si>
  <si>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</si>
  <si>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</si>
  <si>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</si>
  <si>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</si>
  <si>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</si>
  <si>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</si>
  <si>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</si>
  <si>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</si>
  <si>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</si>
  <si>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</si>
  <si>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</si>
  <si>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</si>
  <si>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</si>
  <si>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</si>
  <si>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</si>
  <si>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</si>
  <si>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</si>
  <si>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</si>
  <si>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</si>
  <si>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</si>
  <si>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</si>
  <si>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</si>
  <si>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</si>
  <si>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</si>
  <si>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</si>
  <si>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</si>
  <si>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</si>
  <si>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</si>
  <si>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</si>
  <si>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</si>
  <si>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</si>
  <si>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</si>
  <si>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</si>
  <si>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</si>
  <si>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</si>
  <si>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</si>
  <si>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</si>
  <si>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</si>
  <si>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</si>
  <si>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</si>
  <si>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</si>
  <si>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</si>
  <si>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</si>
  <si>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</si>
  <si>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</si>
  <si>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</si>
  <si>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</si>
  <si>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</si>
  <si>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</si>
  <si>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</si>
  <si>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</si>
  <si>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</si>
  <si>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</si>
  <si>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</si>
  <si>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</si>
  <si>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</si>
  <si>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</si>
  <si>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</si>
  <si>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</si>
  <si>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</si>
  <si>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</si>
  <si>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</si>
  <si>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</si>
  <si>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</si>
  <si>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</si>
  <si>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</si>
  <si>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</si>
  <si>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</si>
  <si>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</si>
  <si>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</si>
  <si>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</si>
  <si>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</si>
  <si>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</si>
  <si>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</si>
  <si>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</si>
  <si>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</si>
  <si>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</si>
  <si>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</si>
  <si>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</si>
  <si>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</si>
  <si>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</si>
  <si>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</si>
  <si>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</si>
  <si>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</si>
  <si>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</si>
  <si>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</si>
  <si>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</si>
  <si>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</si>
  <si>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</si>
  <si>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</si>
  <si>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</si>
  <si>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</si>
  <si>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</si>
  <si>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</si>
  <si>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</si>
  <si>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</si>
  <si>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</si>
  <si>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</si>
  <si>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</si>
  <si>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</si>
  <si>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</si>
  <si>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</si>
  <si>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</si>
  <si>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</si>
  <si>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</si>
  <si>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</si>
  <si>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</si>
  <si>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</si>
  <si>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</si>
  <si>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</si>
  <si>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</si>
  <si>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</si>
  <si>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</si>
  <si>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</si>
  <si>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</si>
  <si>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</si>
  <si>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</si>
  <si>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</si>
  <si>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</si>
  <si>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</si>
  <si>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</si>
  <si>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</si>
  <si>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</si>
  <si>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</si>
  <si>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</si>
  <si>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</si>
  <si>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</si>
  <si>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</si>
  <si>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</si>
  <si>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</si>
  <si>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</si>
  <si>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</si>
  <si>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</si>
  <si>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</si>
  <si>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</si>
  <si>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</si>
  <si>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</si>
  <si>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</si>
  <si>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</si>
  <si>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</si>
  <si>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</si>
  <si>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</si>
  <si>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</si>
  <si>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</si>
  <si>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</si>
  <si>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</si>
  <si>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</si>
  <si>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</si>
  <si>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</si>
  <si>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</si>
  <si>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</si>
  <si>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</si>
  <si>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</si>
  <si>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</si>
  <si>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</si>
  <si>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</si>
  <si>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</si>
  <si>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</si>
  <si>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</si>
  <si>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</si>
  <si>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</si>
  <si>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</si>
  <si>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</si>
  <si>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</si>
  <si>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</si>
  <si>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</si>
  <si>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</si>
  <si>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</si>
  <si>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</si>
  <si>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</si>
  <si>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</si>
  <si>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</si>
  <si>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</si>
  <si>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</si>
  <si>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</si>
  <si>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</si>
  <si>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</si>
  <si>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</si>
  <si>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</si>
  <si>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</si>
  <si>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</si>
  <si>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</si>
  <si>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</si>
  <si>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</si>
  <si>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</si>
  <si>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</si>
  <si>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</si>
  <si>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</si>
  <si>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</si>
  <si>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</si>
  <si>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</si>
  <si>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</si>
  <si>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</si>
  <si>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</si>
  <si>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</si>
  <si>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</si>
  <si>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</si>
  <si>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</si>
  <si>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</si>
  <si>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</si>
  <si>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</si>
  <si>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</si>
  <si>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</si>
  <si>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</si>
  <si>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</si>
  <si>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</si>
  <si>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</si>
  <si>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</si>
  <si>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</si>
  <si>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</si>
  <si>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</si>
  <si>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</si>
  <si>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</si>
  <si>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</si>
  <si>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</si>
  <si>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</si>
  <si>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</si>
  <si>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</si>
  <si>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</si>
  <si>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</si>
  <si>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</si>
  <si>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</si>
  <si>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</si>
  <si>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</si>
  <si>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</si>
  <si>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</si>
  <si>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</si>
  <si>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</si>
  <si>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</si>
  <si>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</si>
  <si>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</si>
  <si>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</si>
  <si>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</si>
  <si>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</si>
  <si>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</si>
  <si>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</si>
  <si>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</si>
  <si>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</si>
  <si>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</si>
  <si>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</si>
  <si>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</si>
  <si>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</si>
  <si>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</si>
  <si>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</si>
  <si>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</si>
  <si>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</si>
  <si>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</si>
  <si>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</si>
  <si>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</si>
  <si>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</si>
  <si>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</si>
  <si>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</si>
  <si>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</si>
  <si>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</si>
  <si>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</si>
  <si>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</si>
  <si>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</si>
  <si>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</si>
  <si>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</si>
  <si>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</si>
  <si>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</si>
  <si>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</si>
  <si>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</si>
  <si>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</si>
  <si>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</si>
  <si>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</si>
  <si>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</si>
  <si>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</si>
  <si>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</si>
  <si>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</si>
  <si>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</si>
  <si>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</si>
  <si>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</si>
  <si>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</si>
  <si>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</si>
  <si>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</si>
  <si>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</si>
  <si>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</si>
  <si>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</si>
  <si>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</si>
  <si>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</si>
  <si>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</si>
  <si>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</si>
  <si>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</si>
  <si>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</si>
  <si>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</si>
  <si>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</si>
  <si>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</si>
  <si>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</si>
  <si>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</si>
  <si>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</si>
  <si>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</si>
  <si>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</si>
  <si>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</si>
  <si>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</si>
  <si>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</si>
  <si>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</si>
  <si>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</si>
  <si>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</si>
  <si>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</si>
  <si>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</si>
  <si>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</si>
  <si>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</si>
  <si>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</si>
  <si>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</si>
  <si>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</si>
  <si>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</si>
  <si>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</si>
  <si>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</si>
  <si>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</si>
  <si>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</si>
  <si>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</si>
  <si>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</si>
  <si>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</si>
  <si>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</si>
  <si>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</si>
  <si>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</si>
  <si>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</si>
  <si>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</si>
  <si>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</si>
  <si>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</si>
  <si>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</si>
  <si>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</si>
  <si>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</si>
  <si>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</si>
  <si>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</si>
  <si>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</si>
  <si>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</si>
  <si>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</si>
  <si>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</si>
  <si>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</si>
  <si>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</si>
  <si>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</si>
  <si>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</si>
  <si>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</si>
  <si>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</si>
  <si>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</si>
  <si>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</si>
  <si>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</si>
  <si>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</si>
  <si>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</si>
  <si>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</si>
  <si>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</si>
  <si>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</si>
  <si>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</si>
  <si>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</si>
  <si>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</si>
  <si>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</si>
  <si>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</si>
  <si>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</si>
  <si>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</si>
  <si>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</si>
  <si>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</si>
  <si>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</si>
  <si>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</si>
  <si>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</si>
  <si>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</si>
  <si>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</si>
  <si>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</si>
  <si>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</si>
  <si>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</si>
  <si>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</si>
  <si>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</si>
  <si>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</si>
  <si>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</si>
  <si>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</si>
  <si>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</si>
  <si>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</si>
  <si>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</si>
  <si>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</si>
  <si>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</si>
  <si>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</si>
  <si>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</si>
  <si>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</si>
  <si>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</si>
  <si>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</si>
  <si>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</si>
  <si>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</si>
  <si>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</si>
  <si>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</si>
  <si>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</si>
  <si>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</si>
  <si>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</si>
  <si>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</si>
  <si>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</si>
  <si>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</si>
  <si>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</si>
  <si>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</si>
  <si>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</si>
  <si>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</si>
  <si>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</si>
  <si>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</si>
  <si>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</si>
  <si>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</si>
  <si>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</si>
  <si>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</si>
  <si>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</si>
  <si>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</si>
  <si>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</si>
  <si>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</si>
  <si>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</si>
  <si>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</si>
  <si>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</si>
  <si>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</si>
  <si>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</si>
  <si>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</si>
  <si>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</si>
  <si>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</si>
  <si>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</si>
  <si>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</si>
  <si>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</si>
  <si>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</si>
  <si>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</si>
  <si>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</si>
  <si>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</si>
  <si>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</si>
  <si>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</si>
  <si>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</si>
  <si>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</si>
  <si>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</si>
  <si>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</si>
  <si>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</si>
  <si>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</si>
  <si>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</si>
  <si>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</si>
  <si>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</si>
  <si>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</si>
  <si>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</si>
  <si>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</si>
  <si>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</si>
  <si>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</si>
  <si>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</si>
  <si>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</si>
  <si>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</si>
  <si>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</si>
  <si>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</si>
  <si>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</si>
  <si>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</si>
  <si>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</si>
  <si>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</si>
  <si>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</si>
  <si>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</si>
  <si>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</si>
  <si>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</si>
  <si>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</si>
  <si>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</si>
  <si>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</si>
  <si>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</si>
  <si>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</si>
  <si>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</si>
  <si>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</si>
  <si>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</si>
  <si>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</si>
  <si>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</si>
  <si>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</si>
  <si>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</si>
  <si>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</si>
  <si>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</si>
  <si>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</si>
  <si>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</si>
  <si>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</si>
  <si>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</si>
  <si>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</si>
  <si>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</si>
  <si>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</si>
  <si>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</si>
  <si>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</si>
  <si>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</si>
  <si>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</si>
  <si>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</si>
  <si>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</si>
  <si>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</si>
  <si>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</si>
  <si>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</si>
  <si>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</si>
  <si>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</si>
  <si>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</si>
  <si>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</si>
  <si>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</si>
  <si>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</si>
  <si>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</si>
  <si>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</si>
  <si>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</si>
  <si>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</si>
  <si>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</si>
  <si>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</si>
  <si>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</si>
  <si>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</si>
  <si>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</si>
  <si>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</si>
  <si>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</si>
  <si>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</si>
  <si>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</si>
  <si>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</si>
  <si>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</si>
  <si>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</si>
  <si>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</si>
  <si>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</si>
  <si>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</si>
  <si>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</si>
  <si>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</si>
  <si>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</si>
  <si>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</si>
  <si>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</si>
  <si>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</si>
  <si>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</si>
  <si>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</si>
  <si>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</si>
  <si>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</si>
  <si>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</si>
  <si>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</si>
  <si>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</si>
  <si>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</si>
  <si>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</si>
  <si>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</si>
  <si>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</si>
  <si>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</si>
  <si>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</si>
  <si>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</si>
  <si>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</si>
  <si>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</si>
  <si>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</si>
  <si>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</si>
  <si>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</si>
  <si>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</si>
  <si>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</si>
  <si>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</si>
  <si>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</si>
  <si>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</si>
  <si>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</si>
  <si>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</si>
  <si>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</si>
  <si>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</si>
  <si>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</si>
  <si>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</si>
  <si>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</si>
  <si>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</si>
  <si>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</si>
  <si>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</si>
  <si>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</si>
  <si>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</si>
  <si>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</si>
  <si>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</si>
  <si>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</si>
  <si>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</si>
  <si>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</si>
  <si>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</si>
  <si>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</si>
  <si>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</si>
  <si>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</si>
  <si>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</si>
  <si>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</si>
  <si>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</si>
  <si>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</si>
  <si>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</si>
  <si>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</si>
  <si>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</si>
  <si>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</si>
  <si>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</si>
  <si>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</si>
  <si>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</si>
  <si>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</si>
  <si>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</si>
  <si>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</si>
  <si>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</si>
  <si>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</si>
  <si>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</si>
  <si>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</si>
  <si>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</si>
  <si>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</si>
  <si>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</si>
  <si>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</si>
  <si>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</si>
  <si>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</si>
  <si>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</si>
  <si>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</si>
  <si>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</si>
  <si>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</si>
  <si>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</si>
  <si>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</si>
  <si>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</si>
  <si>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</si>
  <si>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</si>
  <si>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</si>
  <si>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</si>
  <si>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</si>
  <si>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</si>
  <si>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</si>
  <si>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</si>
  <si>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</si>
  <si>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</si>
  <si>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</si>
  <si>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</si>
  <si>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</si>
  <si>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</si>
  <si>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</si>
  <si>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</si>
  <si>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</si>
  <si>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</si>
  <si>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</si>
  <si>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</si>
  <si>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</si>
  <si>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</si>
  <si>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</si>
  <si>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</si>
  <si>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</si>
  <si>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</si>
  <si>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</si>
  <si>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</si>
  <si>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</si>
  <si>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</si>
  <si>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</si>
  <si>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</si>
  <si>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</si>
  <si>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</si>
  <si>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</si>
  <si>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</si>
  <si>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</si>
  <si>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</si>
  <si>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</si>
  <si>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</si>
  <si>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</si>
  <si>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</si>
  <si>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</si>
  <si>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</si>
  <si>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</si>
  <si>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</si>
  <si>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</si>
  <si>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</si>
  <si>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</si>
  <si>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</si>
  <si>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</si>
  <si>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</si>
  <si>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</si>
  <si>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</si>
  <si>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</si>
  <si>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</si>
  <si>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</si>
  <si>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</si>
  <si>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</si>
  <si>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</si>
  <si>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</si>
  <si>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</si>
  <si>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</si>
  <si>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</si>
  <si>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</si>
  <si>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</si>
  <si>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</si>
  <si>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</si>
  <si>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</si>
  <si>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</si>
  <si>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</si>
  <si>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</si>
  <si>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</si>
  <si>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</si>
  <si>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</si>
  <si>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</si>
  <si>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</si>
  <si>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</si>
  <si>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</si>
  <si>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</si>
  <si>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</si>
  <si>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</si>
  <si>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</si>
  <si>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</si>
  <si>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</si>
  <si>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</si>
  <si>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</si>
  <si>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</si>
  <si>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</si>
  <si>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</si>
  <si>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</si>
  <si>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</si>
  <si>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</si>
  <si>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</si>
  <si>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</si>
  <si>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</si>
  <si>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</si>
  <si>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</si>
  <si>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</si>
  <si>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</si>
  <si>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</si>
  <si>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</si>
  <si>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</si>
  <si>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</si>
  <si>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</si>
  <si>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</si>
  <si>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</si>
  <si>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</si>
  <si>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</si>
  <si>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</si>
  <si>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</si>
  <si>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</si>
  <si>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</si>
  <si>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</si>
  <si>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</si>
  <si>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</si>
  <si>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</si>
  <si>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</si>
  <si>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</si>
  <si>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</si>
  <si>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</si>
  <si>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</si>
  <si>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</si>
  <si>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</si>
  <si>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</si>
  <si>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</si>
  <si>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</si>
  <si>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</si>
  <si>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</si>
  <si>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</si>
  <si>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</si>
  <si>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</si>
  <si>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</si>
  <si>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</si>
  <si>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</si>
  <si>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</si>
  <si>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</si>
  <si>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</si>
  <si>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</si>
  <si>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</si>
  <si>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</si>
  <si>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</si>
  <si>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</si>
  <si>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</si>
  <si>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</si>
  <si>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</si>
  <si>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</si>
  <si>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</si>
  <si>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</si>
  <si>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</si>
  <si>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</si>
  <si>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</si>
  <si>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</si>
  <si>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</si>
  <si>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</si>
  <si>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</si>
  <si>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</si>
  <si>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</si>
  <si>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</si>
  <si>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</si>
  <si>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</si>
  <si>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</si>
  <si>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</si>
  <si>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</si>
  <si>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</si>
  <si>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</si>
  <si>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</si>
  <si>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</si>
  <si>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</si>
  <si>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</si>
  <si>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</si>
  <si>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</si>
  <si>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</si>
  <si>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</si>
  <si>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</si>
  <si>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</si>
  <si>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</si>
  <si>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</si>
  <si>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</si>
  <si>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</si>
  <si>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</si>
  <si>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</si>
  <si>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</si>
  <si>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</si>
  <si>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</si>
  <si>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</si>
  <si>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</si>
  <si>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</si>
  <si>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</si>
  <si>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</si>
  <si>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</si>
  <si>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</si>
  <si>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</si>
  <si>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</si>
  <si>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</si>
  <si>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</si>
  <si>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</si>
  <si>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</si>
  <si>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</si>
  <si>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</si>
  <si>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</si>
  <si>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</si>
  <si>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</si>
  <si>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</si>
  <si>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</si>
  <si>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</si>
  <si>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</si>
  <si>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</si>
  <si>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</si>
  <si>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</si>
  <si>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</si>
  <si>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</si>
  <si>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</si>
  <si>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</si>
  <si>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</si>
  <si>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</si>
  <si>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</si>
  <si>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</si>
  <si>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</si>
  <si>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</si>
  <si>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</si>
  <si>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</si>
  <si>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</si>
  <si>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</si>
  <si>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</si>
  <si>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</si>
  <si>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</si>
  <si>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</si>
  <si>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</si>
  <si>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</si>
  <si>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</si>
  <si>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</si>
  <si>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</si>
  <si>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</si>
  <si>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</si>
  <si>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</si>
  <si>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</si>
  <si>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</si>
  <si>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</si>
  <si>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</si>
  <si>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</si>
  <si>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</si>
  <si>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</si>
  <si>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</si>
  <si>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</si>
  <si>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</si>
  <si>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</si>
  <si>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</si>
  <si>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</si>
  <si>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</si>
  <si>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</si>
  <si>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</si>
  <si>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</si>
  <si>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</si>
  <si>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</si>
  <si>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</si>
  <si>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</si>
  <si>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</si>
  <si>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</si>
  <si>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</si>
  <si>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</si>
  <si>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</si>
  <si>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</si>
  <si>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</si>
  <si>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</si>
  <si>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</si>
  <si>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</si>
  <si>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</si>
  <si>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</si>
  <si>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</si>
  <si>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</si>
  <si>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</si>
  <si>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</si>
  <si>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</si>
  <si>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</si>
  <si>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</si>
  <si>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</si>
  <si>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</si>
  <si>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</si>
  <si>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</si>
  <si>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</si>
  <si>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</si>
  <si>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</si>
  <si>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</si>
  <si>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</si>
  <si>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</si>
  <si>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</si>
  <si>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</si>
  <si>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</si>
  <si>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</si>
  <si>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</si>
  <si>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</si>
  <si>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</si>
  <si>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</si>
  <si>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</si>
  <si>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</si>
  <si>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</si>
  <si>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</si>
  <si>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</si>
  <si>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</si>
  <si>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</si>
  <si>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</si>
  <si>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</si>
  <si>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</si>
  <si>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</si>
  <si>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</si>
  <si>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</si>
  <si>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</si>
  <si>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</si>
  <si>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</si>
  <si>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</si>
  <si>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</si>
  <si>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</si>
  <si>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</si>
  <si>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</si>
  <si>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</si>
  <si>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</si>
  <si>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</si>
  <si>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</si>
  <si>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</si>
  <si>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</si>
  <si>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</si>
  <si>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</si>
  <si>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</si>
  <si>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</si>
  <si>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</si>
  <si>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</si>
  <si>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</si>
  <si>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</si>
  <si>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</si>
  <si>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</si>
  <si>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</si>
  <si>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</si>
  <si>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</si>
  <si>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</si>
  <si>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</si>
  <si>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</si>
  <si>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</si>
  <si>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</si>
  <si>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</si>
  <si>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</si>
  <si>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</si>
  <si>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</si>
  <si>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</si>
  <si>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</si>
  <si>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</si>
  <si>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</si>
  <si>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</si>
  <si>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</si>
  <si>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</si>
  <si>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</si>
  <si>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</si>
  <si>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</si>
  <si>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</si>
  <si>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</si>
  <si>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</si>
  <si>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</si>
  <si>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</si>
  <si>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</si>
  <si>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</si>
  <si>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</si>
  <si>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</si>
  <si>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</si>
  <si>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</si>
  <si>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</si>
  <si>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</si>
  <si>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</si>
  <si>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</si>
  <si>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</si>
  <si>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</si>
  <si>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</si>
  <si>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</si>
  <si>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</si>
  <si>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</si>
  <si>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</si>
  <si>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</si>
  <si>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</si>
  <si>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</si>
  <si>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</si>
  <si>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</si>
  <si>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</si>
  <si>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</si>
  <si>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</si>
  <si>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</si>
  <si>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</si>
  <si>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</si>
  <si>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</si>
  <si>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</si>
  <si>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</si>
  <si>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</si>
  <si>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</si>
  <si>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</si>
  <si>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</si>
  <si>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</si>
  <si>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</si>
  <si>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</si>
  <si>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</si>
  <si>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</si>
  <si>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</si>
  <si>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</si>
  <si>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</si>
  <si>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</si>
  <si>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</si>
  <si>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</si>
  <si>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</si>
  <si>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</si>
  <si>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</si>
  <si>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</si>
  <si>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</si>
  <si>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</si>
  <si>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</si>
  <si>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</si>
  <si>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</si>
  <si>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</si>
  <si>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</si>
  <si>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</si>
  <si>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</si>
  <si>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</si>
  <si>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</si>
  <si>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</si>
  <si>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</si>
  <si>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</si>
  <si>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</si>
  <si>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</si>
  <si>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</si>
  <si>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</si>
  <si>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</si>
  <si>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</si>
  <si>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</si>
  <si>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</si>
  <si>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</si>
  <si>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</si>
  <si>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</si>
  <si>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</si>
  <si>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</si>
  <si>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</si>
  <si>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</si>
  <si>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</si>
  <si>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</si>
  <si>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</si>
  <si>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</si>
  <si>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</si>
  <si>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</si>
  <si>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</si>
  <si>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</si>
  <si>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</si>
  <si>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</si>
  <si>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</si>
  <si>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</si>
  <si>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</si>
  <si>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</si>
  <si>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</si>
  <si>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</si>
  <si>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</si>
  <si>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</si>
  <si>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</si>
  <si>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</si>
  <si>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</si>
  <si>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</si>
  <si>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</si>
  <si>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</si>
  <si>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</si>
  <si>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</si>
  <si>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</si>
  <si>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</si>
  <si>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</si>
  <si>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</si>
  <si>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</si>
  <si>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</si>
  <si>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</si>
  <si>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</si>
  <si>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</si>
  <si>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</si>
  <si>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</si>
  <si>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</si>
  <si>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</si>
  <si>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</si>
  <si>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</si>
  <si>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</si>
  <si>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</si>
  <si>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</si>
  <si>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</si>
  <si>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</si>
  <si>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</si>
  <si>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</si>
  <si>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</si>
  <si>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</si>
  <si>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</si>
  <si>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</si>
  <si>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</si>
  <si>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</si>
  <si>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</si>
  <si>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</si>
  <si>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</si>
  <si>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</si>
  <si>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</si>
  <si>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</si>
  <si>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</si>
  <si>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</si>
  <si>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</si>
  <si>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</si>
  <si>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</si>
  <si>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</si>
  <si>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</si>
  <si>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</si>
  <si>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</si>
  <si>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</si>
  <si>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</si>
  <si>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</si>
  <si>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</si>
  <si>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</si>
  <si>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</si>
  <si>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</si>
  <si>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</si>
  <si>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</si>
  <si>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</si>
  <si>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</si>
  <si>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</si>
  <si>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</si>
  <si>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</si>
  <si>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</si>
  <si>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</si>
  <si>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</si>
  <si>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</si>
  <si>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</si>
  <si>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</si>
  <si>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</si>
  <si>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</si>
  <si>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</si>
  <si>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</si>
  <si>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</si>
  <si>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</si>
  <si>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</si>
  <si>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</si>
  <si>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</si>
  <si>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</si>
  <si>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</si>
  <si>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</si>
  <si>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</si>
  <si>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</si>
  <si>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</si>
  <si>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</si>
  <si>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</si>
  <si>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</si>
  <si>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</si>
  <si>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</si>
  <si>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</si>
  <si>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</si>
  <si>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</si>
  <si>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</si>
  <si>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</si>
  <si>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</si>
  <si>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</si>
  <si>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</si>
  <si>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</si>
  <si>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</si>
  <si>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</si>
  <si>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</si>
  <si>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</si>
  <si>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</si>
  <si>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</si>
  <si>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</si>
  <si>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</si>
  <si>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</si>
  <si>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</si>
  <si>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</si>
  <si>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</si>
  <si>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</si>
  <si>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</si>
  <si>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</si>
  <si>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</si>
  <si>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</si>
  <si>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</si>
  <si>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</si>
  <si>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</si>
  <si>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</si>
  <si>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</si>
  <si>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</si>
  <si>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</si>
  <si>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</si>
  <si>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</si>
  <si>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</si>
  <si>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</si>
  <si>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</si>
  <si>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</si>
  <si>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</si>
  <si>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</si>
  <si>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</si>
  <si>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</si>
  <si>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</si>
  <si>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</si>
  <si>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</si>
  <si>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</si>
  <si>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</si>
  <si>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</si>
  <si>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</si>
  <si>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</si>
  <si>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</si>
  <si>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</si>
  <si>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</si>
  <si>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</si>
  <si>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</si>
  <si>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</si>
  <si>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</si>
  <si>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</si>
  <si>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</si>
  <si>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</si>
  <si>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</si>
  <si>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</si>
  <si>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</si>
  <si>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</si>
  <si>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</si>
  <si>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</si>
  <si>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</si>
  <si>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</si>
  <si>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</si>
  <si>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</si>
  <si>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</si>
  <si>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</si>
  <si>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</si>
  <si>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</si>
  <si>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</si>
  <si>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</si>
  <si>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</si>
  <si>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</si>
  <si>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</si>
  <si>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</si>
  <si>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</si>
  <si>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</si>
  <si>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</si>
  <si>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</si>
  <si>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</si>
  <si>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</si>
  <si>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</si>
  <si>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</si>
  <si>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</si>
  <si>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</si>
  <si>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</si>
  <si>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</si>
  <si>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</si>
  <si>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</si>
  <si>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</si>
  <si>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</si>
  <si>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</si>
  <si>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</si>
  <si>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</si>
  <si>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</si>
  <si>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</si>
  <si>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</si>
  <si>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</si>
  <si>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</si>
  <si>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</si>
  <si>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</si>
  <si>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</si>
  <si>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</si>
  <si>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</si>
  <si>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</si>
  <si>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</si>
  <si>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</si>
  <si>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</si>
  <si>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</si>
  <si>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</si>
  <si>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</si>
  <si>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</si>
  <si>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</si>
  <si>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</si>
  <si>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</si>
  <si>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</si>
  <si>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</si>
  <si>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</si>
  <si>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</si>
  <si>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</si>
  <si>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</si>
  <si>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</si>
  <si>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</si>
  <si>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</si>
  <si>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</si>
  <si>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</si>
  <si>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</si>
  <si>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</si>
  <si>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</si>
  <si>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</si>
  <si>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</si>
  <si>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</si>
  <si>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</si>
  <si>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</si>
  <si>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</si>
  <si>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</si>
  <si>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</si>
  <si>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</si>
  <si>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</si>
  <si>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</si>
  <si>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</si>
  <si>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</si>
  <si>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</si>
  <si>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</si>
  <si>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</si>
  <si>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</si>
  <si>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</si>
  <si>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</si>
  <si>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</si>
  <si>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</si>
  <si>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</si>
  <si>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</si>
  <si>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</si>
  <si>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</si>
  <si>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</si>
  <si>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</si>
  <si>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</si>
  <si>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</si>
  <si>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</si>
  <si>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</si>
  <si>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</si>
  <si>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</si>
  <si>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</si>
  <si>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</si>
  <si>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</si>
  <si>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</si>
  <si>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</si>
  <si>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</si>
  <si>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</si>
  <si>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</si>
  <si>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</si>
  <si>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</si>
  <si>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</si>
  <si>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</si>
  <si>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</si>
  <si>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</si>
  <si>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</si>
  <si>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</si>
  <si>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</si>
  <si>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</si>
  <si>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</si>
  <si>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</si>
  <si>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</si>
  <si>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</si>
  <si>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</si>
  <si>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</si>
  <si>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</si>
  <si>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</si>
  <si>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</si>
  <si>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</si>
  <si>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</si>
  <si>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</si>
  <si>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</si>
  <si>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</si>
  <si>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</si>
  <si>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</si>
  <si>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</si>
  <si>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</si>
  <si>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</si>
  <si>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</si>
  <si>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</si>
  <si>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</si>
  <si>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</si>
  <si>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</si>
  <si>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</si>
  <si>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</si>
  <si>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</si>
  <si>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</si>
  <si>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</si>
  <si>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</si>
  <si>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</si>
  <si>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</si>
  <si>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</si>
  <si>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</si>
  <si>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</si>
  <si>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</si>
  <si>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</si>
  <si>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</si>
  <si>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</si>
  <si>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</si>
  <si>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</si>
  <si>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</si>
  <si>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</si>
  <si>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</si>
  <si>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</si>
  <si>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</si>
  <si>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</si>
  <si>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</si>
  <si>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</si>
  <si>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</si>
  <si>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</si>
  <si>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</si>
  <si>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</si>
  <si>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</si>
  <si>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</si>
  <si>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</si>
  <si>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</si>
  <si>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</si>
  <si>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</si>
  <si>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</si>
  <si>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</si>
  <si>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</si>
  <si>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</si>
  <si>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</si>
  <si>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</si>
  <si>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</si>
  <si>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</si>
  <si>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</si>
  <si>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</si>
  <si>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</si>
  <si>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</si>
  <si>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</si>
  <si>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</si>
  <si>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</si>
  <si>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</si>
  <si>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</si>
  <si>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</si>
  <si>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</si>
  <si>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</si>
  <si>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</si>
  <si>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</si>
  <si>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</si>
  <si>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</si>
  <si>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</si>
  <si>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</si>
  <si>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</si>
  <si>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</si>
  <si>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</si>
  <si>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</si>
  <si>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</si>
  <si>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</si>
  <si>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</si>
  <si>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</si>
  <si>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</si>
  <si>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</si>
  <si>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</si>
  <si>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</si>
  <si>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</si>
  <si>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</si>
  <si>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</si>
  <si>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</si>
  <si>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</si>
  <si>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</si>
  <si>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</si>
  <si>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</si>
  <si>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</si>
  <si>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</si>
  <si>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</si>
  <si>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</si>
  <si>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</si>
  <si>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</si>
  <si>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</si>
  <si>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</si>
  <si>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</si>
  <si>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</si>
  <si>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</si>
  <si>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</si>
  <si>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</si>
  <si>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</si>
  <si>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</si>
  <si>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</si>
  <si>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</si>
  <si>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</si>
  <si>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</si>
  <si>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</si>
  <si>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</si>
  <si>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</si>
  <si>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</si>
  <si>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</si>
  <si>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</si>
  <si>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</si>
  <si>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</si>
  <si>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</si>
  <si>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</si>
  <si>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</si>
  <si>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</si>
  <si>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</si>
  <si>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</si>
  <si>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</si>
  <si>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</si>
  <si>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</si>
  <si>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</si>
  <si>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</si>
  <si>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</si>
  <si>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</si>
  <si>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</si>
  <si>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</si>
  <si>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</si>
  <si>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</si>
  <si>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</si>
  <si>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</si>
  <si>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</si>
  <si>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</si>
  <si>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</si>
  <si>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</si>
  <si>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</si>
  <si>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</si>
  <si>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</si>
  <si>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</si>
  <si>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</si>
  <si>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</si>
  <si>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</si>
  <si>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</si>
  <si>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</si>
  <si>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</si>
  <si>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</si>
  <si>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</si>
  <si>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</si>
  <si>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</si>
  <si>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</si>
  <si>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</si>
  <si>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</si>
  <si>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</si>
  <si>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</si>
  <si>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</si>
  <si>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</si>
  <si>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</si>
  <si>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</si>
  <si>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</si>
  <si>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</si>
  <si>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</si>
  <si>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</si>
  <si>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</si>
  <si>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</si>
  <si>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</si>
  <si>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</si>
  <si>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</si>
  <si>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</si>
  <si>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</si>
  <si>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</si>
  <si>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</si>
  <si>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</si>
  <si>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</si>
  <si>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</si>
  <si>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</si>
  <si>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</si>
  <si>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</si>
  <si>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</si>
  <si>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</si>
  <si>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</si>
  <si>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</si>
  <si>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</si>
  <si>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</si>
  <si>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</si>
  <si>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</si>
  <si>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</si>
  <si>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</si>
  <si>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</si>
  <si>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</si>
  <si>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</si>
  <si>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</si>
  <si>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</si>
  <si>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</si>
  <si>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</si>
  <si>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</si>
  <si>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</si>
  <si>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</si>
  <si>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</si>
  <si>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</si>
  <si>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</si>
  <si>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</si>
  <si>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</si>
  <si>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</si>
  <si>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</si>
  <si>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</si>
  <si>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</si>
  <si>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</si>
  <si>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</si>
  <si>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</si>
  <si>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</si>
  <si>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</si>
  <si>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</si>
  <si>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</si>
  <si>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</si>
  <si>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</si>
  <si>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</si>
  <si>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</si>
  <si>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</si>
  <si>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</si>
  <si>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</si>
  <si>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</si>
  <si>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</si>
  <si>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</si>
  <si>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</si>
  <si>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</si>
  <si>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</si>
  <si>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</si>
  <si>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</si>
  <si>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</si>
  <si>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</si>
  <si>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</si>
  <si>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</si>
  <si>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</si>
  <si>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</si>
  <si>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</si>
  <si>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</si>
  <si>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</si>
  <si>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</si>
  <si>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</si>
  <si>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</si>
  <si>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</si>
  <si>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</si>
  <si>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</si>
  <si>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</si>
  <si>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</si>
  <si>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</si>
  <si>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</si>
  <si>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</si>
  <si>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</si>
  <si>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</si>
  <si>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</si>
  <si>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</si>
  <si>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</si>
  <si>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</si>
  <si>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</si>
  <si>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</si>
  <si>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</si>
  <si>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</si>
  <si>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</si>
  <si>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</si>
  <si>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</si>
  <si>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</si>
  <si>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</si>
  <si>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</si>
  <si>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</si>
  <si>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</si>
  <si>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</si>
  <si>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</si>
  <si>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</si>
  <si>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</si>
  <si>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</si>
  <si>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</si>
  <si>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</si>
  <si>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</si>
  <si>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</si>
  <si>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</si>
  <si>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</si>
  <si>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</si>
  <si>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</si>
  <si>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</si>
  <si>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</si>
  <si>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</si>
  <si>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</si>
  <si>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</si>
  <si>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</si>
  <si>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</si>
  <si>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</si>
  <si>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</si>
  <si>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</si>
  <si>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</si>
  <si>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</si>
  <si>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</si>
  <si>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</si>
  <si>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</si>
  <si>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</si>
  <si>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</si>
  <si>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</si>
  <si>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</si>
  <si>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</si>
  <si>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</si>
  <si>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</si>
  <si>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</si>
  <si>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</si>
  <si>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</si>
  <si>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</si>
  <si>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</si>
  <si>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</si>
  <si>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</si>
  <si>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</si>
  <si>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</si>
  <si>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</si>
  <si>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</si>
  <si>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</si>
  <si>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</si>
  <si>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</si>
  <si>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</si>
  <si>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</si>
  <si>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</si>
  <si>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</si>
  <si>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</si>
  <si>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</si>
  <si>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</si>
  <si>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</si>
  <si>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</si>
  <si>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</si>
  <si>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</si>
  <si>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</si>
  <si>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</si>
  <si>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</si>
  <si>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</si>
  <si>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</si>
  <si>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</si>
  <si>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</si>
  <si>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</si>
  <si>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</si>
  <si>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</si>
  <si>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</si>
  <si>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</si>
  <si>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</si>
  <si>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</si>
  <si>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</si>
  <si>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</si>
  <si>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</si>
  <si>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</si>
  <si>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</si>
  <si>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</si>
  <si>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</si>
  <si>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</si>
  <si>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</si>
  <si>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</si>
  <si>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</si>
  <si>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</si>
  <si>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</si>
  <si>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</si>
  <si>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</si>
  <si>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</si>
  <si>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</si>
  <si>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</si>
  <si>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</si>
  <si>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</si>
  <si>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</si>
  <si>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</si>
  <si>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</si>
  <si>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</si>
  <si>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</si>
  <si>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</si>
  <si>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</si>
  <si>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</si>
  <si>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</si>
  <si>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</si>
  <si>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</si>
  <si>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</si>
  <si>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</si>
  <si>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</si>
  <si>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</si>
  <si>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</si>
  <si>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</si>
  <si>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</si>
  <si>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</si>
  <si>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</si>
  <si>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</si>
  <si>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</si>
  <si>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</si>
  <si>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</si>
  <si>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</si>
  <si>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</si>
  <si>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</si>
  <si>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</si>
  <si>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</si>
  <si>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</si>
  <si>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</si>
  <si>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</si>
  <si>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</si>
  <si>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</si>
  <si>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</si>
  <si>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</si>
  <si>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</si>
  <si>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</si>
  <si>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</si>
  <si>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</si>
  <si>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</si>
  <si>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</si>
  <si>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</si>
  <si>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</si>
  <si>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</si>
  <si>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</si>
  <si>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</si>
  <si>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</si>
  <si>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</si>
  <si>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</si>
  <si>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</si>
  <si>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</si>
  <si>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</si>
  <si>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</si>
  <si>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</si>
  <si>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</si>
  <si>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</si>
  <si>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</si>
  <si>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</si>
  <si>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</si>
  <si>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</si>
  <si>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</si>
  <si>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</si>
  <si>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</si>
  <si>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</si>
  <si>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</si>
  <si>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</si>
  <si>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</si>
  <si>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</si>
  <si>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</si>
  <si>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</si>
  <si>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</si>
  <si>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</si>
  <si>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</si>
  <si>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</si>
  <si>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</si>
  <si>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</si>
  <si>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</si>
  <si>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</si>
  <si>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</si>
  <si>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</si>
  <si>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</si>
  <si>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</si>
  <si>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</si>
  <si>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</si>
  <si>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</si>
  <si>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</si>
  <si>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</si>
  <si>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</si>
  <si>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</si>
  <si>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</si>
  <si>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</si>
  <si>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</si>
  <si>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</si>
  <si>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</si>
  <si>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</si>
  <si>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</si>
  <si>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</si>
  <si>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</si>
  <si>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</si>
  <si>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</si>
  <si>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</si>
  <si>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</si>
  <si>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</si>
  <si>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</si>
  <si>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</si>
  <si>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</si>
  <si>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</si>
  <si>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</si>
  <si>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</si>
  <si>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</si>
  <si>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</si>
  <si>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</si>
  <si>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</si>
  <si>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</si>
  <si>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</si>
  <si>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</si>
  <si>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</si>
  <si>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</si>
  <si>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</si>
  <si>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</si>
  <si>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</si>
  <si>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</si>
  <si>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</si>
  <si>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</si>
  <si>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</si>
  <si>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</si>
  <si>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</si>
  <si>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</si>
  <si>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</si>
  <si>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</si>
  <si>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</si>
  <si>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</si>
  <si>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</si>
  <si>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</si>
  <si>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</si>
  <si>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</si>
  <si>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</si>
  <si>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</si>
  <si>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</si>
  <si>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</si>
  <si>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</si>
  <si>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</si>
  <si>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</si>
  <si>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</si>
  <si>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</si>
  <si>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</si>
  <si>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</si>
  <si>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</si>
  <si>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</si>
  <si>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</si>
  <si>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</si>
  <si>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</si>
  <si>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</si>
  <si>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</si>
  <si>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</si>
  <si>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</si>
  <si>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</si>
  <si>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</si>
  <si>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</si>
  <si>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</si>
  <si>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</si>
  <si>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</si>
  <si>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</si>
  <si>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</si>
  <si>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</si>
  <si>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</si>
  <si>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</si>
  <si>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</si>
  <si>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</si>
  <si>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</si>
  <si>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</si>
  <si>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</si>
  <si>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</si>
  <si>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</si>
  <si>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</si>
  <si>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</si>
  <si>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</si>
  <si>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</si>
  <si>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</si>
  <si>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</si>
  <si>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</si>
  <si>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</si>
  <si>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</si>
  <si>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</si>
  <si>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</si>
  <si>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</si>
  <si>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</si>
  <si>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</si>
  <si>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</si>
  <si>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</si>
  <si>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</si>
  <si>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</si>
  <si>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</si>
  <si>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</si>
  <si>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</si>
  <si>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</si>
  <si>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</si>
  <si>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</si>
  <si>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</si>
  <si>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</si>
  <si>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</si>
  <si>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</si>
  <si>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</si>
  <si>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</si>
  <si>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</si>
  <si>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</si>
  <si>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</si>
  <si>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</si>
  <si>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</si>
  <si>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</si>
  <si>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</si>
  <si>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</si>
  <si>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</si>
  <si>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</si>
  <si>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</si>
  <si>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</si>
  <si>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</si>
  <si>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</si>
  <si>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</si>
  <si>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</si>
  <si>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</si>
  <si>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</si>
  <si>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</si>
  <si>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</si>
  <si>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</si>
  <si>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</si>
  <si>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</si>
  <si>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</si>
  <si>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</si>
  <si>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</si>
  <si>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</si>
  <si>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</si>
  <si>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</si>
  <si>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</si>
  <si>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</si>
  <si>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</si>
  <si>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</si>
  <si>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</si>
  <si>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</si>
  <si>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</si>
  <si>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</si>
  <si>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</si>
  <si>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</si>
  <si>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</si>
  <si>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</si>
  <si>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</si>
  <si>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</si>
  <si>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</si>
  <si>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</si>
  <si>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</si>
  <si>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</si>
  <si>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</si>
  <si>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</si>
  <si>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</si>
  <si>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</si>
  <si>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</si>
  <si>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</si>
  <si>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</si>
  <si>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</si>
  <si>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</si>
  <si>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</si>
  <si>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</si>
  <si>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</si>
  <si>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</si>
  <si>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</si>
  <si>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</si>
  <si>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</si>
  <si>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</si>
  <si>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</si>
  <si>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</si>
  <si>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</si>
  <si>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</si>
  <si>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</si>
  <si>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</si>
  <si>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</si>
  <si>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</si>
  <si>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</si>
  <si>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</si>
  <si>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</si>
  <si>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</si>
  <si>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</si>
  <si>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</si>
  <si>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</si>
  <si>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</si>
  <si>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</si>
  <si>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</si>
  <si>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</si>
  <si>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</si>
  <si>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</si>
  <si>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</si>
  <si>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</si>
  <si>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</si>
  <si>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</si>
  <si>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</si>
  <si>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</si>
  <si>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</si>
  <si>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</si>
  <si>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</si>
  <si>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</si>
  <si>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</si>
  <si>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</si>
  <si>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</si>
  <si>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</si>
  <si>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</si>
  <si>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</si>
  <si>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</si>
  <si>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</si>
  <si>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</si>
  <si>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</si>
  <si>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</si>
  <si>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</si>
  <si>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</si>
  <si>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</si>
  <si>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</si>
  <si>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</si>
  <si>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</si>
  <si>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</si>
  <si>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</si>
  <si>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</si>
  <si>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</si>
  <si>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</si>
  <si>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</si>
  <si>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</si>
  <si>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</si>
  <si>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</si>
  <si>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</si>
  <si>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</si>
  <si>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</si>
  <si>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</si>
  <si>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</si>
  <si>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</si>
  <si>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</si>
  <si>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</si>
  <si>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</si>
  <si>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</si>
  <si>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</si>
  <si>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</si>
  <si>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</si>
  <si>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</si>
  <si>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</si>
  <si>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</si>
  <si>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</si>
  <si>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</si>
  <si>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</si>
  <si>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</si>
  <si>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</si>
  <si>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</si>
  <si>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</si>
  <si>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</si>
  <si>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</si>
  <si>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</si>
  <si>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</si>
  <si>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</si>
  <si>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</si>
  <si>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</si>
  <si>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</si>
  <si>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</si>
  <si>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</si>
  <si>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</si>
  <si>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</si>
  <si>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</si>
  <si>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</si>
  <si>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</si>
  <si>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</si>
  <si>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</si>
  <si>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</si>
  <si>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</si>
  <si>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</si>
  <si>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</si>
  <si>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</si>
  <si>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</si>
  <si>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</si>
  <si>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</si>
  <si>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</si>
  <si>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</si>
  <si>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</si>
  <si>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</si>
  <si>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</si>
  <si>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</si>
  <si>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</si>
  <si>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</si>
  <si>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</si>
  <si>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</si>
  <si>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</si>
  <si>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</si>
  <si>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</si>
  <si>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</si>
  <si>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</si>
  <si>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</si>
  <si>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</si>
  <si>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</si>
  <si>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</si>
  <si>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</si>
  <si>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</si>
  <si>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</si>
  <si>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</si>
  <si>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</si>
  <si>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</si>
  <si>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</si>
  <si>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</si>
  <si>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</si>
  <si>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</si>
  <si>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</si>
  <si>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</si>
  <si>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</si>
  <si>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</si>
  <si>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</si>
  <si>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</si>
  <si>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</si>
  <si>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</si>
  <si>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</si>
  <si>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</si>
  <si>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</si>
  <si>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</si>
  <si>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</si>
  <si>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</si>
  <si>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</si>
  <si>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</si>
  <si>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</si>
  <si>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</si>
  <si>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</si>
  <si>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</si>
  <si>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</si>
  <si>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</si>
  <si>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</si>
  <si>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</si>
  <si>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</si>
  <si>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</si>
  <si>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</si>
  <si>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</si>
  <si>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</si>
  <si>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</si>
  <si>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</si>
  <si>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</si>
  <si>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</si>
  <si>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</si>
  <si>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</si>
  <si>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</si>
  <si>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</si>
  <si>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</si>
  <si>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</si>
  <si>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</si>
  <si>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</si>
  <si>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</si>
  <si>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</si>
  <si>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</si>
  <si>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</si>
  <si>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</si>
  <si>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</si>
  <si>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</si>
  <si>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</si>
  <si>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</si>
  <si>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</si>
  <si>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</si>
  <si>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</si>
  <si>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</si>
  <si>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</si>
  <si>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</si>
  <si>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</si>
  <si>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</si>
  <si>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</si>
  <si>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</si>
  <si>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</si>
  <si>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</si>
  <si>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</si>
  <si>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</si>
  <si>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</si>
  <si>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</si>
  <si>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</si>
  <si>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</si>
  <si>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</si>
  <si>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</si>
  <si>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</si>
  <si>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</si>
  <si>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</si>
  <si>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</si>
  <si>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</si>
  <si>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</si>
  <si>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</si>
  <si>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</si>
  <si>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</si>
  <si>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</si>
  <si>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</si>
  <si>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</si>
  <si>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</si>
  <si>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</si>
  <si>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</si>
  <si>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</si>
  <si>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</si>
  <si>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</si>
  <si>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</si>
  <si>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</si>
  <si>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</si>
  <si>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</si>
  <si>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</si>
  <si>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</si>
  <si>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</si>
  <si>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</si>
  <si>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</si>
  <si>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</si>
  <si>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</si>
  <si>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</si>
  <si>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</si>
  <si>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</si>
  <si>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</si>
  <si>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</si>
  <si>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</si>
  <si>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</si>
  <si>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</si>
  <si>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</si>
  <si>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</si>
  <si>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</si>
  <si>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</si>
  <si>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</si>
  <si>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</si>
  <si>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</si>
  <si>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</si>
  <si>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</si>
  <si>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</si>
  <si>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</si>
  <si>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</si>
  <si>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</si>
  <si>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</si>
  <si>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</si>
  <si>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</si>
  <si>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</si>
  <si>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</si>
  <si>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</si>
  <si>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</si>
  <si>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</si>
  <si>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</si>
  <si>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</si>
  <si>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</si>
  <si>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</si>
  <si>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</si>
  <si>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</si>
  <si>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</si>
  <si>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</si>
  <si>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</si>
  <si>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</si>
  <si>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</si>
  <si>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</si>
  <si>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</si>
  <si>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</si>
  <si>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</si>
  <si>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</si>
  <si>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</si>
  <si>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</si>
  <si>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</si>
  <si>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</si>
  <si>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</si>
  <si>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</si>
  <si>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</si>
  <si>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</si>
  <si>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</si>
  <si>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</si>
  <si>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</si>
  <si>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</si>
  <si>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</si>
  <si>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</si>
  <si>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</si>
  <si>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</si>
  <si>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</si>
  <si>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</si>
  <si>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</si>
  <si>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</si>
  <si>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</si>
  <si>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</si>
  <si>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</si>
  <si>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</si>
  <si>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</si>
  <si>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</si>
  <si>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</si>
  <si>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</si>
  <si>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</si>
  <si>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</si>
  <si>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</si>
  <si>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</si>
  <si>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</si>
  <si>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</si>
  <si>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</si>
  <si>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</si>
  <si>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</si>
  <si>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</si>
  <si>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</si>
  <si>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</si>
  <si>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</si>
  <si>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</si>
  <si>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</si>
  <si>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</si>
  <si>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</si>
  <si>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</si>
  <si>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</si>
  <si>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</si>
  <si>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</si>
  <si>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</si>
  <si>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</si>
  <si>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</si>
  <si>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</si>
  <si>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</si>
  <si>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</si>
  <si>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</si>
  <si>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</si>
  <si>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</si>
  <si>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</si>
  <si>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</si>
  <si>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</si>
  <si>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</si>
  <si>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</si>
  <si>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</si>
  <si>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</si>
  <si>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</si>
  <si>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</si>
  <si>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</si>
  <si>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</si>
  <si>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</si>
  <si>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</si>
  <si>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</si>
  <si>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</si>
  <si>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</si>
  <si>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</si>
  <si>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</si>
  <si>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</si>
  <si>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</si>
  <si>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</si>
  <si>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</si>
  <si>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</si>
  <si>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</si>
  <si>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</si>
  <si>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</si>
  <si>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</si>
  <si>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</si>
  <si>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</si>
  <si>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</si>
  <si>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</si>
  <si>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</si>
  <si>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</si>
  <si>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</si>
  <si>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</si>
  <si>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</si>
  <si>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</si>
  <si>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</si>
  <si>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</si>
  <si>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</si>
  <si>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</si>
  <si>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</si>
  <si>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</si>
  <si>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</si>
  <si>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</si>
  <si>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</si>
  <si>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</si>
  <si>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</si>
  <si>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</si>
  <si>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</si>
  <si>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</si>
  <si>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</si>
  <si>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</si>
  <si>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</si>
  <si>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</si>
  <si>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</si>
  <si>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</si>
  <si>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</si>
  <si>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</si>
  <si>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</si>
  <si>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</si>
  <si>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</si>
  <si>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</si>
  <si>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</si>
  <si>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</si>
  <si>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</si>
  <si>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</si>
  <si>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</si>
  <si>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</si>
  <si>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</si>
  <si>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</si>
  <si>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</si>
  <si>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</si>
  <si>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</si>
  <si>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</si>
  <si>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</si>
  <si>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</si>
  <si>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</si>
  <si>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</si>
  <si>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</si>
  <si>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</si>
  <si>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</si>
  <si>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</si>
  <si>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</si>
  <si>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</si>
  <si>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</si>
  <si>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</si>
  <si>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</si>
  <si>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</si>
  <si>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</si>
  <si>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</si>
  <si>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</si>
  <si>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</si>
  <si>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</si>
  <si>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</si>
  <si>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</si>
  <si>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</si>
  <si>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</si>
  <si>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</si>
  <si>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</si>
  <si>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</si>
  <si>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</si>
  <si>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</si>
  <si>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</si>
  <si>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</si>
  <si>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</si>
  <si>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</si>
  <si>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</si>
  <si>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</si>
  <si>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</si>
  <si>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</si>
  <si>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</si>
  <si>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</si>
  <si>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</si>
  <si>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</si>
  <si>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</si>
  <si>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</si>
  <si>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</si>
  <si>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</si>
  <si>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</si>
  <si>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</si>
  <si>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</si>
  <si>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</si>
  <si>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</si>
  <si>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</si>
  <si>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</si>
  <si>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</si>
  <si>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</si>
  <si>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</si>
  <si>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</si>
  <si>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</si>
  <si>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</si>
  <si>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</si>
  <si>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</si>
  <si>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</si>
  <si>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</si>
  <si>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</si>
  <si>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</si>
  <si>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</si>
  <si>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</si>
  <si>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</si>
  <si>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</si>
  <si>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</si>
  <si>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</si>
  <si>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</si>
  <si>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</si>
  <si>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</si>
  <si>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</si>
  <si>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</si>
  <si>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</si>
  <si>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</si>
  <si>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</si>
  <si>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</si>
  <si>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</si>
  <si>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</si>
  <si>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</si>
  <si>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</si>
  <si>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</si>
  <si>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</si>
  <si>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</si>
  <si>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</si>
  <si>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</si>
  <si>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</si>
  <si>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</si>
  <si>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</si>
  <si>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</si>
  <si>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</si>
  <si>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</si>
  <si>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</si>
  <si>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</si>
  <si>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</si>
  <si>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</si>
  <si>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</si>
  <si>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</si>
  <si>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</si>
  <si>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</si>
  <si>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</si>
  <si>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</si>
  <si>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</si>
  <si>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</si>
  <si>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</si>
  <si>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</si>
  <si>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</si>
  <si>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</si>
  <si>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</si>
  <si>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</si>
  <si>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</si>
  <si>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</si>
  <si>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</si>
  <si>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</si>
  <si>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</si>
  <si>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</si>
  <si>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</si>
  <si>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</si>
  <si>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</si>
  <si>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</si>
  <si>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</si>
  <si>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</si>
  <si>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</si>
  <si>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</si>
  <si>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</si>
  <si>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</si>
  <si>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</si>
  <si>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</si>
  <si>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</si>
  <si>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</si>
  <si>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</si>
  <si>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</si>
  <si>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</si>
  <si>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</si>
  <si>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</si>
  <si>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</si>
  <si>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</si>
  <si>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</si>
  <si>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</si>
  <si>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</si>
  <si>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</si>
  <si>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</si>
  <si>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</si>
  <si>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</si>
  <si>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</si>
  <si>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</si>
  <si>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</si>
  <si>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</si>
  <si>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</si>
  <si>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</si>
  <si>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</si>
  <si>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</si>
  <si>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</si>
  <si>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</si>
  <si>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</si>
  <si>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</si>
  <si>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</si>
  <si>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</si>
  <si>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</si>
  <si>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</si>
  <si>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</si>
  <si>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</si>
  <si>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</si>
  <si>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</si>
  <si>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</si>
  <si>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</si>
  <si>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</si>
  <si>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</si>
  <si>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</si>
  <si>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</si>
  <si>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</si>
  <si>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</si>
  <si>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</si>
  <si>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</si>
  <si>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</si>
  <si>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</si>
  <si>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</si>
  <si>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</si>
  <si>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</si>
  <si>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</si>
  <si>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</si>
  <si>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</si>
  <si>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</si>
  <si>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</si>
  <si>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</si>
  <si>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</si>
  <si>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</si>
  <si>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</si>
  <si>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</si>
  <si>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</si>
  <si>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</si>
  <si>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</si>
  <si>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</si>
  <si>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</si>
  <si>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</si>
  <si>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</si>
  <si>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</si>
  <si>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</si>
  <si>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</si>
  <si>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</si>
  <si>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</si>
  <si>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</si>
  <si>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</si>
  <si>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</si>
  <si>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</si>
  <si>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</si>
  <si>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</si>
  <si>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</si>
  <si>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</si>
  <si>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</si>
  <si>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</si>
  <si>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</si>
  <si>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</si>
  <si>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</si>
  <si>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</si>
  <si>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</si>
  <si>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</si>
  <si>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</si>
  <si>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</si>
  <si>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</si>
  <si>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</si>
  <si>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</si>
  <si>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</si>
  <si>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</si>
  <si>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</si>
  <si>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</si>
  <si>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</si>
  <si>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</si>
  <si>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</si>
  <si>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</si>
  <si>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</si>
  <si>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</si>
  <si>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</si>
  <si>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</si>
  <si>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</si>
  <si>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</si>
  <si>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</si>
  <si>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</si>
  <si>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</si>
  <si>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</si>
  <si>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</si>
  <si>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</si>
  <si>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</si>
  <si>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</si>
  <si>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</si>
  <si>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</si>
  <si>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</si>
  <si>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</si>
  <si>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</si>
  <si>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</si>
  <si>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</si>
  <si>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</si>
  <si>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</si>
  <si>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</si>
  <si>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</si>
  <si>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</si>
  <si>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</si>
  <si>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</si>
  <si>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</si>
  <si>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</si>
  <si>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</si>
  <si>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</si>
  <si>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</si>
  <si>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</si>
  <si>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</si>
  <si>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</si>
  <si>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</si>
  <si>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</si>
  <si>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</si>
  <si>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</si>
  <si>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</si>
  <si>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</si>
  <si>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</si>
  <si>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</si>
  <si>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</si>
  <si>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</si>
  <si>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</si>
  <si>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</si>
  <si>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</si>
  <si>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</si>
  <si>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</si>
  <si>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</si>
  <si>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</si>
  <si>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</si>
  <si>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</si>
  <si>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</si>
  <si>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</si>
  <si>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</si>
  <si>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</si>
  <si>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</si>
  <si>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</si>
  <si>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</si>
  <si>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</si>
  <si>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</si>
  <si>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</si>
  <si>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</si>
  <si>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</si>
  <si>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</si>
  <si>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</si>
  <si>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</si>
  <si>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</si>
  <si>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</si>
  <si>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</si>
  <si>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</si>
  <si>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</si>
  <si>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</si>
  <si>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</si>
  <si>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</si>
  <si>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</si>
  <si>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</si>
  <si>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</si>
  <si>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</si>
  <si>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</si>
  <si>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</si>
  <si>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</si>
  <si>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</si>
  <si>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</si>
  <si>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</si>
  <si>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</si>
  <si>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</si>
  <si>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</si>
  <si>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</si>
  <si>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</si>
  <si>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</si>
  <si>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</si>
  <si>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</si>
  <si>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</si>
  <si>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</si>
  <si>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</si>
  <si>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</si>
  <si>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</si>
  <si>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</si>
  <si>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</si>
  <si>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</si>
  <si>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</si>
  <si>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</si>
  <si>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</si>
  <si>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</si>
  <si>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</si>
  <si>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</si>
  <si>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</si>
  <si>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</si>
  <si>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</si>
  <si>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</si>
  <si>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</si>
  <si>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</si>
  <si>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</si>
  <si>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</si>
  <si>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</si>
  <si>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</si>
  <si>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</si>
  <si>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</si>
  <si>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</si>
  <si>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</si>
  <si>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</si>
  <si>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</si>
  <si>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</si>
  <si>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</si>
  <si>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</si>
  <si>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</si>
  <si>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</si>
  <si>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</si>
  <si>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</si>
  <si>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</si>
  <si>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</si>
  <si>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</si>
  <si>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</si>
  <si>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</si>
  <si>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</si>
  <si>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</si>
  <si>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</si>
  <si>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</si>
  <si>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</si>
  <si>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</si>
  <si>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</si>
  <si>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</si>
  <si>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</si>
  <si>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</si>
  <si>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</si>
  <si>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</si>
  <si>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</si>
  <si>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</si>
  <si>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</si>
  <si>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</si>
  <si>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</si>
  <si>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</si>
  <si>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</si>
  <si>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</si>
  <si>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</si>
  <si>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</si>
  <si>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</si>
  <si>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</si>
  <si>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</si>
  <si>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</si>
  <si>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</si>
  <si>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</si>
  <si>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</si>
  <si>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</si>
  <si>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</si>
  <si>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</si>
  <si>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</si>
  <si>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</si>
  <si>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</si>
  <si>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</si>
  <si>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</si>
  <si>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</si>
  <si>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</si>
  <si>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</si>
  <si>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</si>
  <si>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</si>
  <si>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</si>
  <si>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</si>
  <si>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</si>
  <si>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</si>
  <si>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</si>
  <si>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</si>
  <si>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</si>
  <si>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</si>
  <si>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</si>
  <si>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</si>
  <si>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</si>
  <si>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</si>
  <si>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</si>
  <si>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</si>
  <si>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</si>
  <si>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</si>
  <si>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</si>
  <si>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</si>
  <si>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</si>
  <si>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</si>
  <si>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</si>
  <si>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</si>
  <si>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</si>
  <si>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</si>
  <si>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</si>
  <si>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</si>
  <si>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</si>
  <si>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</si>
  <si>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</si>
  <si>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</si>
  <si>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</si>
  <si>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</si>
  <si>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</si>
  <si>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</si>
  <si>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</si>
  <si>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</si>
  <si>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</si>
  <si>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</si>
  <si>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</si>
  <si>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</si>
  <si>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</si>
  <si>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</si>
  <si>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</si>
  <si>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</si>
  <si>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</si>
  <si>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</si>
  <si>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</si>
  <si>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</si>
  <si>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</si>
  <si>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</si>
  <si>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</si>
  <si>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</si>
  <si>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</si>
  <si>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</si>
  <si>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</si>
  <si>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</si>
  <si>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</si>
  <si>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</si>
  <si>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</si>
  <si>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</si>
  <si>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</si>
  <si>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</si>
  <si>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</si>
  <si>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</si>
  <si>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</si>
  <si>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</si>
  <si>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</si>
  <si>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</si>
  <si>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</si>
  <si>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</si>
  <si>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</si>
  <si>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</si>
  <si>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</si>
  <si>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</si>
  <si>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</si>
  <si>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</si>
  <si>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</si>
  <si>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</si>
  <si>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</si>
  <si>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</si>
  <si>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</si>
  <si>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</si>
  <si>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</si>
  <si>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</si>
  <si>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</si>
  <si>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</si>
  <si>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</si>
  <si>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</si>
  <si>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</si>
  <si>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</si>
  <si>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</si>
  <si>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</si>
  <si>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</si>
  <si>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</si>
  <si>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</si>
  <si>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</si>
  <si>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</si>
  <si>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</si>
  <si>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</si>
  <si>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</si>
  <si>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</si>
  <si>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</si>
  <si>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</si>
  <si>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</si>
  <si>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</si>
  <si>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</si>
  <si>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</si>
  <si>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</si>
  <si>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</si>
  <si>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</si>
  <si>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</si>
  <si>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</si>
  <si>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</si>
  <si>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</si>
  <si>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</si>
  <si>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</si>
  <si>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</si>
  <si>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</si>
  <si>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</si>
  <si>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</si>
  <si>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</si>
  <si>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</si>
  <si>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</si>
  <si>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</si>
  <si>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</si>
  <si>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</si>
  <si>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</si>
  <si>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</si>
  <si>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</si>
  <si>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</si>
  <si>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</si>
  <si>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</si>
  <si>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</si>
  <si>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</si>
  <si>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</si>
  <si>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</si>
  <si>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</si>
  <si>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</si>
  <si>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</si>
  <si>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</si>
  <si>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</si>
  <si>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</si>
  <si>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</si>
  <si>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</si>
  <si>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</si>
  <si>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</si>
  <si>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</si>
  <si>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</si>
  <si>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</si>
  <si>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</si>
  <si>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</si>
  <si>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</si>
  <si>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</si>
  <si>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</si>
  <si>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</si>
  <si>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</si>
  <si>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</si>
  <si>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</si>
  <si>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</si>
  <si>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</si>
  <si>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</si>
  <si>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</si>
  <si>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</si>
  <si>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</si>
  <si>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</si>
  <si>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</si>
  <si>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</si>
  <si>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</si>
  <si>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</si>
  <si>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</si>
  <si>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</si>
  <si>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</si>
  <si>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</si>
  <si>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</si>
  <si>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</si>
  <si>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</si>
  <si>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</si>
  <si>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</si>
  <si>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</si>
  <si>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</si>
  <si>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</si>
  <si>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</si>
  <si>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</si>
  <si>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</si>
  <si>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</si>
  <si>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</si>
  <si>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</si>
  <si>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</si>
  <si>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</si>
  <si>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</si>
  <si>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</si>
  <si>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</si>
  <si>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</si>
  <si>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</si>
  <si>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</si>
  <si>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</si>
  <si>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</si>
  <si>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</si>
  <si>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</si>
  <si>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</si>
  <si>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</si>
  <si>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</si>
  <si>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</si>
  <si>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</si>
  <si>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</si>
  <si>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</si>
  <si>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</si>
  <si>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</si>
  <si>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</si>
  <si>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</si>
  <si>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</si>
  <si>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</si>
  <si>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</si>
  <si>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</si>
  <si>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</si>
  <si>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</si>
  <si>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</si>
  <si>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</si>
  <si>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</si>
  <si>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</si>
  <si>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</si>
  <si>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</si>
  <si>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</si>
  <si>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</si>
  <si>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</si>
  <si>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</si>
  <si>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</si>
  <si>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</si>
  <si>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</si>
  <si>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</si>
  <si>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</si>
  <si>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</si>
  <si>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</si>
  <si>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</si>
  <si>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</si>
  <si>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</si>
  <si>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</si>
  <si>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</si>
  <si>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</si>
  <si>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</si>
  <si>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</si>
  <si>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</si>
  <si>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</si>
  <si>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</si>
  <si>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</si>
  <si>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</si>
  <si>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</si>
  <si>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</si>
  <si>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</si>
  <si>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</si>
  <si>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</si>
  <si>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</si>
  <si>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</si>
  <si>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</si>
  <si>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</si>
  <si>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</si>
  <si>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</si>
  <si>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</si>
  <si>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</si>
  <si>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</si>
  <si>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</si>
  <si>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</si>
  <si>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</si>
  <si>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</si>
  <si>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</si>
  <si>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</si>
  <si>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</si>
  <si>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</si>
  <si>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</si>
  <si>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</si>
  <si>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</si>
  <si>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</si>
  <si>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</si>
  <si>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</si>
  <si>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</si>
  <si>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</si>
  <si>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</si>
  <si>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</si>
  <si>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</si>
  <si>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</si>
  <si>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</si>
  <si>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</si>
  <si>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</si>
  <si>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</si>
  <si>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</si>
  <si>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</si>
  <si>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</si>
  <si>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</si>
  <si>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</si>
  <si>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</si>
  <si>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</si>
  <si>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</si>
  <si>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</si>
  <si>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</si>
  <si>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</si>
  <si>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</si>
  <si>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</si>
  <si>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</si>
  <si>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</si>
  <si>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</si>
  <si>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</si>
  <si>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</si>
  <si>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</si>
  <si>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</si>
  <si>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</si>
  <si>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</si>
  <si>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</si>
  <si>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</si>
  <si>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</si>
  <si>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</si>
  <si>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</si>
  <si>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</si>
  <si>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</si>
  <si>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</si>
  <si>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</si>
  <si>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</si>
  <si>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</si>
  <si>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</si>
  <si>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</si>
  <si>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</si>
  <si>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</si>
  <si>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</si>
  <si>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</si>
  <si>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</si>
  <si>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</si>
  <si>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</si>
  <si>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</si>
  <si>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</si>
  <si>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</si>
  <si>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</si>
  <si>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</si>
  <si>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</si>
  <si>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</si>
  <si>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</si>
  <si>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</si>
  <si>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</si>
  <si>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</si>
  <si>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</si>
  <si>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</si>
  <si>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</si>
  <si>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</si>
  <si>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</si>
  <si>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</si>
  <si>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</si>
  <si>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</si>
  <si>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</si>
  <si>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</si>
  <si>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</si>
  <si>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</si>
  <si>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</si>
  <si>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</si>
  <si>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</si>
  <si>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</si>
  <si>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</si>
  <si>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</si>
  <si>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</si>
  <si>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</si>
  <si>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</si>
  <si>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</si>
  <si>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</si>
  <si>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</si>
  <si>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</si>
  <si>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</si>
  <si>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</si>
  <si>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</si>
  <si>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</si>
  <si>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</si>
  <si>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</si>
  <si>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</si>
  <si>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</si>
  <si>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</si>
  <si>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</si>
  <si>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</si>
  <si>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</si>
  <si>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</si>
  <si>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</si>
  <si>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</si>
  <si>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</si>
  <si>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</si>
  <si>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</si>
  <si>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</si>
  <si>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</si>
  <si>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</si>
  <si>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</si>
  <si>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</si>
  <si>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</si>
  <si>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</si>
  <si>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</si>
  <si>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</si>
  <si>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</si>
  <si>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</si>
  <si>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</si>
  <si>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</si>
  <si>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</si>
  <si>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</si>
  <si>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</si>
  <si>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</si>
  <si>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</si>
  <si>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</si>
  <si>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</si>
  <si>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</si>
  <si>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</si>
  <si>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</si>
  <si>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</si>
  <si>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</si>
  <si>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</si>
  <si>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</si>
  <si>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</si>
  <si>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</si>
  <si>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</si>
  <si>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</si>
  <si>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</si>
  <si>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</si>
  <si>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</si>
  <si>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</si>
  <si>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</si>
  <si>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</si>
  <si>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</si>
  <si>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</si>
  <si>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</si>
  <si>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</si>
  <si>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</si>
  <si>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</si>
  <si>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</si>
  <si>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</si>
  <si>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</si>
  <si>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</si>
  <si>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</si>
  <si>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</si>
  <si>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</si>
  <si>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</si>
  <si>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</si>
  <si>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</si>
  <si>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</si>
  <si>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</si>
  <si>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</si>
  <si>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</si>
  <si>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</si>
  <si>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</si>
  <si>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</si>
  <si>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</si>
  <si>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</si>
  <si>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</si>
  <si>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</si>
  <si>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</si>
  <si>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</si>
  <si>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</si>
  <si>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</si>
  <si>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</si>
  <si>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</si>
  <si>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</si>
  <si>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</si>
  <si>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</si>
  <si>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</si>
  <si>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</si>
  <si>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</si>
  <si>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</si>
  <si>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</si>
  <si>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</si>
  <si>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</si>
  <si>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</si>
  <si>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</si>
  <si>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</si>
  <si>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</si>
  <si>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</si>
  <si>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</si>
  <si>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</si>
  <si>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</si>
  <si>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</si>
  <si>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</si>
  <si>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</si>
  <si>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</si>
  <si>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</si>
  <si>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</si>
  <si>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</si>
  <si>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</si>
  <si>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</si>
  <si>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</si>
  <si>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</si>
  <si>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</si>
  <si>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</si>
  <si>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</si>
  <si>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</si>
  <si>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</si>
  <si>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</si>
  <si>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</si>
  <si>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</si>
  <si>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</si>
  <si>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</si>
  <si>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</si>
  <si>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</si>
  <si>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</si>
  <si>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</si>
  <si>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</si>
  <si>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</si>
  <si>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</si>
  <si>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</si>
  <si>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</si>
  <si>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</si>
  <si>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</si>
  <si>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</si>
  <si>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</si>
  <si>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</si>
  <si>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</si>
  <si>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</si>
  <si>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</si>
  <si>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</si>
  <si>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</si>
  <si>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</si>
  <si>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</si>
  <si>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</si>
  <si>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</si>
  <si>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</si>
  <si>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</si>
  <si>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</si>
  <si>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</si>
  <si>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</si>
  <si>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</si>
  <si>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</si>
  <si>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</si>
  <si>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</si>
  <si>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</si>
  <si>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</si>
  <si>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</si>
  <si>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</si>
  <si>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</si>
  <si>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</si>
  <si>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</si>
  <si>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</si>
  <si>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</si>
  <si>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</si>
  <si>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</si>
  <si>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</si>
  <si>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</si>
  <si>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</si>
  <si>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</si>
  <si>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</si>
  <si>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</si>
  <si>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</si>
  <si>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</si>
  <si>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</si>
  <si>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</si>
  <si>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</si>
  <si>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</si>
  <si>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</si>
  <si>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</si>
  <si>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</si>
  <si>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</si>
  <si>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</si>
  <si>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</si>
  <si>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</si>
  <si>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</si>
  <si>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</si>
  <si>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</si>
  <si>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</si>
  <si>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</si>
  <si>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</si>
  <si>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</si>
  <si>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</si>
  <si>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</si>
  <si>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</si>
  <si>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</si>
  <si>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</si>
  <si>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</si>
  <si>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</si>
  <si>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</si>
  <si>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</si>
  <si>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</si>
  <si>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</si>
  <si>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</si>
  <si>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</si>
  <si>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</si>
  <si>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</si>
  <si>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</si>
  <si>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</si>
  <si>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</si>
  <si>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</si>
  <si>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</si>
  <si>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</si>
  <si>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</si>
  <si>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</si>
  <si>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</si>
  <si>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</si>
  <si>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</si>
  <si>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</si>
  <si>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</si>
  <si>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</si>
  <si>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</si>
  <si>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</si>
  <si>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</si>
  <si>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</si>
  <si>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</si>
  <si>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</si>
  <si>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</si>
  <si>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</si>
  <si>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</si>
  <si>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</si>
  <si>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</si>
  <si>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</si>
  <si>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</si>
  <si>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</si>
  <si>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</si>
  <si>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</si>
  <si>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</si>
  <si>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</si>
  <si>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</si>
  <si>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</si>
  <si>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</si>
  <si>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</si>
  <si>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</si>
  <si>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</si>
  <si>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</si>
  <si>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</si>
  <si>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</si>
  <si>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</si>
  <si>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</si>
  <si>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</si>
  <si>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</si>
  <si>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</si>
  <si>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</si>
  <si>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</si>
  <si>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</si>
  <si>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</si>
  <si>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</si>
  <si>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</si>
  <si>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</si>
  <si>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</si>
  <si>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</si>
  <si>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</si>
  <si>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</si>
  <si>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</si>
  <si>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</si>
  <si>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</si>
  <si>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</si>
  <si>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</si>
  <si>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</si>
  <si>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</si>
  <si>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</si>
  <si>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</si>
  <si>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</si>
  <si>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</si>
  <si>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</si>
  <si>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</si>
  <si>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</si>
  <si>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</si>
  <si>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</si>
  <si>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</si>
  <si>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</si>
  <si>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</si>
  <si>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</si>
  <si>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</si>
  <si>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</si>
  <si>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</si>
  <si>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</si>
  <si>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</si>
  <si>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</si>
  <si>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</si>
  <si>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</si>
  <si>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</si>
  <si>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</si>
  <si>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</si>
  <si>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</si>
  <si>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</si>
  <si>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</si>
  <si>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</si>
  <si>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</si>
  <si>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</si>
  <si>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</si>
  <si>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</si>
  <si>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</si>
  <si>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</si>
  <si>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</si>
  <si>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</si>
  <si>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</si>
  <si>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</si>
  <si>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</si>
  <si>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</si>
  <si>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</si>
  <si>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</si>
  <si>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</si>
  <si>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</si>
  <si>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</si>
  <si>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</si>
  <si>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</si>
  <si>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</si>
  <si>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</si>
  <si>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</si>
  <si>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</si>
  <si>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</si>
  <si>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</si>
  <si>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</si>
  <si>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</si>
  <si>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</si>
  <si>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</si>
  <si>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</si>
  <si>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</si>
  <si>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</si>
  <si>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</si>
  <si>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</si>
  <si>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</si>
  <si>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</si>
  <si>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</si>
  <si>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</si>
  <si>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</si>
  <si>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</si>
  <si>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</si>
  <si>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</si>
  <si>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</si>
  <si>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</si>
  <si>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</si>
  <si>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</si>
  <si>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</si>
  <si>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</si>
  <si>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</si>
  <si>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</si>
  <si>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</si>
  <si>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</si>
  <si>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</si>
  <si>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</si>
  <si>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</si>
  <si>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</si>
  <si>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</si>
  <si>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</si>
  <si>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</si>
  <si>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</si>
  <si>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</si>
  <si>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</si>
  <si>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</si>
  <si>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</si>
  <si>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</si>
  <si>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</si>
  <si>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</si>
  <si>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</si>
  <si>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</si>
  <si>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</si>
  <si>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</si>
  <si>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</si>
  <si>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</si>
  <si>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</si>
  <si>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</si>
  <si>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</si>
  <si>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</si>
  <si>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</si>
  <si>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</si>
  <si>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</si>
  <si>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</si>
  <si>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</si>
  <si>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</si>
  <si>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</si>
  <si>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</si>
  <si>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</si>
  <si>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</si>
  <si>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</si>
  <si>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</si>
  <si>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</si>
  <si>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</si>
  <si>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</si>
  <si>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</si>
  <si>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</si>
  <si>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</si>
  <si>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</si>
  <si>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</si>
  <si>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</si>
  <si>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</si>
  <si>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</si>
  <si>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</si>
  <si>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</si>
  <si>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</si>
  <si>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</si>
  <si>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</si>
  <si>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</si>
  <si>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</si>
  <si>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</si>
  <si>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</si>
  <si>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</si>
  <si>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</si>
  <si>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</si>
  <si>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</si>
  <si>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</si>
  <si>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</si>
  <si>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</si>
  <si>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</si>
  <si>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</si>
  <si>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</si>
  <si>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</si>
  <si>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</si>
  <si>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</si>
  <si>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</si>
  <si>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</si>
  <si>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</si>
  <si>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</si>
  <si>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</si>
  <si>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</si>
  <si>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</si>
  <si>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</si>
  <si>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</si>
  <si>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</si>
  <si>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</si>
  <si>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</si>
  <si>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</si>
  <si>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</si>
  <si>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</si>
  <si>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</si>
  <si>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</si>
  <si>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</si>
  <si>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</si>
  <si>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</si>
  <si>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</si>
  <si>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</si>
  <si>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</si>
  <si>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</si>
  <si>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</si>
  <si>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</si>
  <si>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</si>
  <si>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</si>
  <si>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</si>
  <si>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</si>
  <si>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</si>
  <si>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</si>
  <si>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</si>
  <si>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</si>
  <si>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</si>
  <si>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</si>
  <si>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</si>
  <si>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</si>
  <si>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</si>
  <si>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</si>
  <si>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</si>
  <si>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</si>
  <si>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</si>
  <si>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</si>
  <si>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</si>
  <si>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</si>
  <si>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</si>
  <si>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</si>
  <si>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</si>
  <si>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</si>
  <si>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</si>
  <si>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</si>
  <si>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</si>
  <si>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</si>
  <si>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</si>
  <si>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</si>
  <si>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</si>
  <si>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</si>
  <si>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</si>
  <si>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</si>
  <si>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</si>
  <si>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</si>
  <si>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</si>
  <si>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</si>
  <si>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</si>
  <si>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</si>
  <si>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</si>
  <si>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</si>
  <si>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</si>
  <si>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</si>
  <si>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</si>
  <si>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</si>
  <si>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</si>
  <si>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</si>
  <si>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</si>
  <si>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</si>
  <si>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</si>
  <si>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</si>
  <si>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</si>
  <si>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</si>
  <si>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</si>
  <si>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</si>
  <si>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</si>
  <si>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</si>
  <si>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</si>
  <si>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</si>
  <si>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</si>
  <si>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</si>
  <si>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</si>
  <si>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</si>
  <si>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</si>
  <si>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</si>
  <si>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</si>
  <si>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</si>
  <si>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</si>
  <si>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</si>
  <si>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</si>
  <si>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</si>
  <si>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</si>
  <si>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</si>
  <si>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</si>
  <si>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</si>
  <si>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</si>
  <si>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</si>
  <si>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</si>
  <si>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</si>
  <si>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</si>
  <si>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</si>
  <si>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</si>
  <si>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</si>
  <si>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</si>
  <si>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</si>
  <si>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</si>
  <si>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</si>
  <si>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</si>
  <si>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</si>
  <si>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</si>
  <si>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</si>
  <si>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</si>
  <si>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</si>
  <si>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</si>
  <si>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</si>
  <si>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</si>
  <si>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</si>
  <si>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</si>
  <si>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</si>
  <si>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</si>
  <si>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</si>
  <si>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</si>
  <si>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</si>
  <si>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</si>
  <si>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</si>
  <si>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</si>
  <si>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</si>
  <si>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</si>
  <si>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</si>
  <si>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</si>
  <si>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</si>
  <si>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</si>
  <si>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</si>
  <si>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</si>
  <si>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</si>
  <si>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</si>
  <si>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</si>
  <si>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</si>
  <si>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</si>
  <si>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</si>
  <si>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</si>
  <si>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</si>
  <si>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</si>
  <si>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</si>
  <si>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</si>
  <si>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</si>
  <si>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</si>
  <si>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</si>
  <si>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</si>
  <si>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</si>
  <si>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</si>
  <si>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</si>
  <si>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</si>
  <si>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</si>
  <si>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</si>
  <si>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</si>
  <si>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</si>
  <si>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</si>
  <si>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</si>
  <si>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</si>
  <si>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</si>
  <si>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</si>
  <si>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</si>
  <si>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</si>
  <si>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</si>
  <si>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</si>
  <si>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</si>
  <si>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</si>
  <si>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</si>
  <si>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</si>
  <si>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</si>
  <si>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</si>
  <si>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</si>
  <si>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</si>
  <si>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</si>
  <si>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</si>
  <si>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</si>
  <si>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</si>
  <si>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</si>
  <si>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</si>
  <si>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</si>
  <si>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</si>
  <si>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</si>
  <si>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</si>
  <si>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</si>
  <si>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</si>
  <si>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</si>
  <si>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</si>
  <si>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</si>
  <si>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</si>
  <si>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</si>
  <si>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</si>
  <si>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</si>
  <si>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</si>
  <si>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</si>
  <si>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</si>
  <si>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</si>
  <si>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</si>
  <si>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</si>
  <si>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</si>
  <si>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</si>
  <si>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</si>
  <si>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</si>
  <si>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</si>
  <si>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</si>
  <si>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</si>
  <si>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</si>
  <si>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</si>
  <si>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</si>
  <si>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</si>
  <si>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</si>
  <si>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</si>
  <si>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</si>
  <si>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</si>
  <si>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</si>
  <si>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</si>
  <si>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</si>
  <si>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</si>
  <si>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</si>
  <si>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</si>
  <si>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</si>
  <si>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</si>
  <si>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</si>
  <si>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</si>
  <si>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</si>
  <si>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</si>
  <si>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</si>
  <si>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</si>
  <si>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</si>
  <si>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</si>
  <si>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</si>
  <si>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</si>
  <si>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</si>
  <si>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</si>
  <si>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</si>
  <si>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</si>
  <si>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</si>
  <si>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</si>
  <si>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</si>
  <si>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</si>
  <si>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</si>
  <si>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</si>
  <si>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</si>
  <si>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</si>
  <si>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</si>
  <si>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</si>
  <si>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</si>
  <si>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</si>
  <si>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</si>
  <si>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</si>
  <si>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</si>
  <si>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</si>
  <si>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</si>
  <si>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</si>
  <si>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</si>
  <si>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</si>
  <si>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</si>
  <si>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</si>
  <si>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</si>
  <si>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</si>
  <si>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</si>
  <si>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</si>
  <si>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</si>
  <si>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</si>
  <si>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</si>
  <si>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</si>
  <si>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</si>
  <si>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</si>
  <si>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</si>
  <si>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</si>
  <si>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</si>
  <si>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</si>
  <si>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</si>
  <si>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</si>
  <si>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</si>
  <si>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</si>
  <si>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</si>
  <si>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</si>
  <si>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</si>
  <si>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</si>
  <si>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</si>
  <si>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</si>
  <si>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</si>
  <si>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</si>
  <si>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</si>
  <si>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</si>
  <si>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</si>
  <si>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</si>
  <si>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</si>
  <si>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</si>
  <si>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</si>
  <si>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</si>
  <si>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</si>
  <si>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</si>
  <si>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</si>
  <si>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</si>
  <si>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</si>
  <si>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</si>
  <si>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</si>
  <si>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</si>
  <si>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</si>
  <si>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</si>
  <si>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</si>
  <si>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</si>
  <si>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</si>
  <si>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</si>
  <si>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</si>
  <si>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</si>
  <si>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</si>
  <si>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</si>
  <si>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</si>
  <si>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</si>
  <si>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</si>
  <si>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</si>
  <si>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</si>
  <si>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</si>
  <si>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</si>
  <si>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</si>
  <si>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</si>
  <si>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</si>
  <si>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</si>
  <si>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</si>
  <si>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</si>
  <si>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</si>
  <si>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</si>
  <si>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</si>
  <si>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</si>
  <si>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</si>
  <si>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</si>
  <si>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</si>
  <si>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</si>
  <si>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</si>
  <si>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</si>
  <si>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</si>
  <si>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</si>
  <si>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</si>
  <si>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</si>
  <si>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</si>
  <si>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</si>
  <si>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</si>
  <si>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</si>
  <si>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</si>
  <si>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</si>
  <si>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</si>
  <si>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</si>
  <si>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</si>
  <si>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</si>
  <si>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</si>
  <si>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</si>
  <si>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</si>
  <si>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</si>
  <si>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</si>
  <si>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</si>
  <si>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</si>
  <si>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</si>
  <si>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</si>
  <si>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</si>
  <si>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</si>
  <si>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</si>
  <si>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</si>
  <si>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</si>
  <si>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</si>
  <si>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</si>
  <si>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</si>
  <si>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</si>
  <si>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</si>
  <si>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</si>
  <si>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</si>
  <si>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</si>
  <si>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</si>
  <si>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</si>
  <si>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</si>
  <si>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</si>
  <si>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</si>
  <si>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</si>
  <si>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</si>
  <si>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</si>
  <si>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</si>
  <si>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</si>
  <si>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</si>
  <si>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</si>
  <si>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</si>
  <si>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</si>
  <si>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</si>
  <si>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</si>
  <si>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</si>
  <si>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</si>
  <si>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</si>
  <si>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</si>
  <si>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</si>
  <si>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</si>
  <si>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</si>
  <si>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</si>
  <si>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</si>
  <si>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</si>
  <si>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</si>
  <si>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</si>
  <si>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</si>
  <si>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</si>
  <si>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</si>
  <si>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</si>
  <si>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</si>
  <si>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</si>
  <si>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</si>
  <si>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</si>
  <si>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</si>
  <si>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</si>
  <si>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</si>
  <si>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</si>
  <si>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</si>
  <si>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</si>
  <si>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</si>
  <si>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</si>
  <si>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</si>
  <si>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</si>
  <si>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</si>
  <si>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</si>
  <si>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</si>
  <si>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</si>
  <si>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</si>
  <si>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</si>
  <si>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</si>
  <si>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</si>
  <si>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</si>
  <si>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</si>
  <si>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</si>
  <si>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</si>
  <si>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</si>
  <si>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</si>
  <si>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</si>
  <si>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</si>
  <si>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</si>
  <si>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</si>
  <si>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</si>
  <si>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</si>
  <si>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</si>
  <si>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</si>
  <si>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</si>
  <si>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</si>
  <si>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</si>
  <si>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</si>
  <si>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</si>
  <si>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</si>
  <si>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</si>
  <si>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</si>
  <si>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</si>
  <si>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</si>
  <si>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</si>
  <si>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</si>
  <si>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</si>
  <si>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</si>
  <si>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</si>
  <si>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</si>
  <si>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</si>
  <si>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</si>
  <si>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</si>
  <si>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</si>
  <si>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</si>
  <si>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</si>
  <si>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</si>
  <si>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</si>
  <si>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</si>
  <si>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</si>
  <si>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</si>
  <si>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</si>
  <si>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</si>
  <si>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</si>
  <si>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</si>
  <si>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</si>
  <si>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</si>
  <si>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</si>
  <si>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</si>
  <si>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</si>
  <si>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</si>
  <si>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</si>
  <si>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</si>
  <si>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</si>
  <si>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</si>
  <si>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</si>
  <si>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</si>
  <si>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</si>
  <si>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</si>
  <si>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</si>
  <si>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</si>
  <si>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</si>
  <si>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</si>
  <si>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</si>
  <si>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</si>
  <si>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</si>
  <si>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</si>
  <si>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</si>
  <si>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</si>
  <si>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</si>
  <si>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</si>
  <si>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</si>
  <si>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</si>
  <si>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</si>
  <si>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</si>
  <si>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</si>
  <si>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</si>
  <si>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</si>
  <si>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</si>
  <si>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</si>
  <si>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</si>
  <si>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</si>
  <si>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</si>
  <si>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</si>
  <si>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</si>
  <si>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</si>
  <si>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</si>
  <si>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</si>
  <si>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</si>
  <si>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</si>
  <si>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</si>
  <si>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</si>
  <si>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</si>
  <si>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</si>
  <si>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</si>
  <si>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</si>
  <si>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</si>
  <si>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</si>
  <si>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</si>
  <si>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</si>
  <si>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</si>
  <si>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</si>
  <si>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</si>
  <si>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</si>
  <si>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</si>
  <si>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</si>
  <si>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</si>
  <si>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</si>
  <si>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</si>
  <si>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</si>
  <si>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</si>
  <si>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</si>
  <si>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</si>
  <si>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</si>
  <si>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</si>
  <si>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</si>
  <si>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</si>
  <si>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</si>
  <si>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</si>
  <si>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</si>
  <si>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</si>
  <si>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</si>
  <si>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</si>
  <si>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</si>
  <si>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</si>
  <si>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</si>
  <si>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</si>
  <si>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</si>
  <si>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</si>
  <si>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</si>
  <si>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</si>
  <si>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</si>
  <si>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</si>
  <si>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</si>
  <si>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</si>
  <si>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</si>
  <si>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</si>
  <si>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</si>
  <si>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</si>
  <si>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</si>
  <si>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</si>
  <si>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</si>
  <si>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</si>
  <si>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</si>
  <si>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</si>
  <si>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</si>
  <si>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</si>
  <si>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</si>
  <si>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</si>
  <si>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</si>
  <si>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</si>
  <si>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</si>
  <si>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</si>
  <si>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</si>
  <si>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</si>
  <si>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</si>
  <si>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</si>
  <si>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</si>
  <si>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</si>
  <si>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</si>
  <si>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</si>
  <si>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</si>
  <si>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</si>
  <si>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</si>
  <si>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</si>
  <si>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</si>
  <si>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</si>
  <si>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</si>
  <si>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</si>
  <si>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</si>
  <si>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</si>
  <si>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</si>
  <si>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</si>
  <si>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</si>
  <si>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</si>
  <si>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</si>
  <si>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</si>
  <si>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</si>
  <si>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</si>
  <si>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</si>
  <si>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</si>
  <si>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</si>
  <si>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</si>
  <si>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</si>
  <si>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</si>
  <si>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</si>
  <si>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</si>
  <si>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</si>
  <si>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</si>
  <si>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</si>
  <si>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</si>
  <si>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</si>
  <si>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</si>
  <si>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</si>
  <si>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</si>
  <si>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</si>
  <si>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</si>
  <si>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</si>
  <si>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</si>
  <si>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</si>
  <si>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</si>
  <si>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</si>
  <si>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</si>
  <si>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</si>
  <si>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</si>
  <si>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</si>
  <si>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</si>
  <si>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</si>
  <si>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</si>
  <si>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</si>
  <si>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</si>
  <si>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</si>
  <si>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</si>
  <si>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</si>
  <si>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</si>
  <si>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</si>
  <si>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</si>
  <si>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</si>
  <si>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</si>
  <si>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</si>
  <si>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</si>
  <si>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</si>
  <si>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</si>
  <si>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</si>
  <si>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</si>
  <si>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</si>
  <si>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</si>
  <si>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</si>
  <si>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</si>
  <si>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</si>
  <si>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</si>
  <si>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</si>
  <si>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</si>
  <si>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</si>
  <si>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</si>
  <si>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</si>
  <si>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</si>
  <si>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</si>
  <si>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</si>
  <si>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</si>
  <si>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</si>
  <si>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</si>
  <si>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</si>
  <si>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</si>
  <si>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</si>
  <si>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</si>
  <si>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</si>
  <si>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</si>
  <si>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</si>
  <si>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</si>
  <si>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</si>
  <si>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</si>
  <si>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</si>
  <si>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</si>
  <si>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</si>
  <si>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</si>
  <si>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</si>
  <si>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</si>
  <si>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</si>
  <si>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</si>
  <si>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</si>
  <si>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</si>
  <si>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</si>
  <si>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</si>
  <si>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</si>
  <si>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</si>
  <si>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</si>
  <si>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</si>
  <si>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</si>
  <si>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</si>
  <si>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</si>
  <si>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</si>
  <si>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</si>
  <si>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</si>
  <si>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</si>
  <si>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</si>
  <si>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</si>
  <si>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</si>
  <si>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</si>
  <si>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</si>
  <si>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</si>
  <si>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</si>
  <si>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</si>
  <si>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</si>
  <si>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</si>
  <si>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</si>
  <si>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</si>
  <si>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</si>
  <si>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</si>
  <si>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</si>
  <si>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</si>
  <si>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</si>
  <si>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</si>
  <si>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</si>
  <si>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</si>
  <si>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</si>
  <si>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</si>
  <si>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</si>
  <si>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</si>
  <si>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</si>
  <si>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</si>
  <si>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</si>
  <si>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</si>
  <si>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</si>
  <si>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</si>
  <si>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</si>
  <si>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</si>
  <si>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</si>
  <si>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</si>
  <si>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</si>
  <si>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</si>
  <si>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</si>
  <si>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</si>
  <si>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</si>
  <si>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</si>
  <si>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</si>
  <si>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</si>
  <si>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</si>
  <si>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</si>
  <si>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</si>
  <si>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</si>
  <si>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</si>
  <si>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</si>
  <si>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</si>
  <si>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</si>
  <si>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</si>
  <si>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</si>
  <si>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</si>
  <si>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</si>
  <si>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</si>
  <si>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</si>
  <si>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</si>
  <si>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</si>
  <si>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</si>
  <si>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</si>
  <si>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</si>
  <si>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</si>
  <si>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</si>
  <si>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</si>
  <si>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</si>
  <si>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</si>
  <si>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</si>
  <si>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</si>
  <si>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</si>
  <si>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</si>
  <si>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</si>
  <si>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</si>
  <si>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</si>
  <si>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</si>
  <si>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</si>
  <si>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</si>
  <si>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</si>
  <si>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</si>
  <si>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</si>
  <si>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</si>
  <si>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</si>
  <si>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</si>
  <si>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</si>
  <si>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</si>
  <si>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</si>
  <si>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</si>
  <si>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</si>
  <si>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</si>
  <si>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</si>
  <si>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</si>
  <si>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</si>
  <si>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</si>
  <si>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</si>
  <si>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</si>
  <si>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</si>
  <si>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</si>
  <si>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</si>
  <si>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</si>
  <si>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</si>
  <si>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</si>
  <si>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</si>
  <si>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</si>
  <si>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</si>
  <si>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</si>
  <si>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</si>
  <si>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</si>
  <si>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</si>
  <si>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</si>
  <si>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</si>
  <si>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</si>
  <si>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</si>
  <si>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</si>
  <si>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</si>
  <si>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</si>
  <si>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</si>
  <si>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</si>
  <si>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</si>
  <si>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</si>
  <si>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</si>
  <si>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</si>
  <si>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</si>
  <si>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</si>
  <si>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</si>
  <si>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</si>
  <si>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</si>
  <si>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</si>
  <si>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</si>
  <si>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</si>
  <si>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</si>
  <si>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</si>
  <si>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</si>
  <si>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</si>
  <si>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</si>
  <si>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</si>
  <si>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</si>
  <si>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</si>
  <si>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</si>
  <si>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</si>
  <si>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</si>
  <si>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</si>
  <si>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</si>
  <si>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</si>
  <si>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</si>
  <si>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</si>
  <si>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</si>
  <si>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</si>
  <si>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</si>
  <si>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</si>
  <si>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</si>
  <si>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</si>
  <si>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</si>
  <si>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</si>
  <si>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</si>
  <si>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</si>
  <si>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</si>
  <si>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</si>
  <si>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</si>
  <si>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</si>
  <si>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</si>
  <si>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</si>
  <si>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</si>
  <si>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</si>
  <si>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</si>
  <si>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</si>
  <si>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</si>
  <si>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</si>
  <si>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</si>
  <si>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</si>
  <si>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</si>
  <si>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</si>
  <si>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</si>
  <si>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</si>
  <si>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</si>
  <si>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</si>
  <si>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</si>
  <si>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</si>
  <si>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</si>
  <si>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</si>
  <si>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</si>
  <si>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</si>
  <si>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</si>
  <si>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</si>
  <si>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</si>
  <si>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</si>
  <si>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</si>
  <si>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</si>
  <si>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</si>
  <si>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</si>
  <si>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</si>
  <si>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</si>
  <si>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</si>
  <si>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</si>
  <si>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</si>
  <si>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</si>
  <si>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</si>
  <si>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</si>
  <si>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</si>
  <si>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</si>
  <si>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</si>
  <si>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</si>
  <si>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</si>
  <si>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</si>
  <si>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</si>
  <si>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</si>
  <si>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</si>
  <si>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</si>
  <si>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</si>
  <si>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</si>
  <si>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</si>
  <si>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</si>
  <si>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</si>
  <si>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</si>
  <si>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</si>
  <si>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</si>
  <si>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</si>
  <si>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</si>
  <si>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</si>
  <si>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</si>
  <si>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</si>
  <si>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</si>
  <si>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</si>
  <si>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</si>
  <si>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</si>
  <si>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</si>
  <si>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</si>
  <si>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</si>
  <si>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</si>
  <si>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</si>
  <si>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</si>
  <si>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</si>
  <si>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</si>
  <si>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</si>
  <si>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</si>
  <si>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</si>
  <si>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</si>
  <si>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</si>
  <si>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</si>
  <si>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</si>
  <si>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</si>
  <si>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</si>
  <si>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</si>
  <si>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</si>
  <si>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</si>
  <si>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</si>
  <si>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</si>
  <si>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</si>
  <si>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</si>
  <si>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</si>
  <si>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</si>
  <si>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</si>
  <si>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</si>
  <si>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</si>
  <si>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</si>
  <si>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</si>
  <si>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</si>
  <si>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</si>
  <si>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</si>
  <si>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</si>
  <si>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</si>
  <si>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</si>
  <si>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</si>
  <si>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</si>
  <si>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</si>
  <si>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</si>
  <si>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</si>
  <si>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</si>
  <si>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</si>
  <si>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</si>
  <si>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</si>
  <si>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</si>
  <si>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</si>
  <si>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</si>
  <si>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</si>
  <si>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</si>
  <si>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</si>
  <si>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</si>
  <si>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</si>
  <si>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</si>
  <si>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</si>
  <si>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</si>
  <si>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</si>
  <si>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</si>
  <si>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</si>
  <si>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</si>
  <si>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</si>
  <si>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</si>
  <si>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</si>
  <si>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</si>
  <si>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</si>
  <si>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</si>
  <si>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</si>
  <si>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</si>
  <si>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</si>
  <si>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</si>
  <si>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</si>
  <si>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</si>
  <si>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</si>
  <si>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</si>
  <si>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</si>
  <si>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</si>
  <si>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</si>
  <si>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</si>
  <si>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</si>
  <si>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</si>
  <si>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</si>
  <si>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</si>
  <si>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</si>
  <si>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</si>
  <si>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</si>
  <si>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</si>
  <si>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</si>
  <si>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</si>
  <si>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</si>
  <si>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</si>
  <si>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</si>
  <si>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</si>
  <si>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</si>
  <si>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</si>
  <si>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</si>
  <si>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</si>
  <si>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</si>
  <si>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</si>
  <si>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</si>
  <si>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</si>
  <si>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</si>
  <si>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</si>
  <si>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</si>
  <si>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</si>
  <si>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</si>
  <si>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</si>
  <si>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</si>
  <si>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</si>
  <si>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</si>
  <si>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</si>
  <si>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</si>
  <si>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</si>
  <si>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</si>
  <si>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</si>
  <si>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</si>
  <si>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</si>
  <si>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</si>
  <si>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</si>
  <si>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</si>
  <si>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</si>
  <si>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</si>
  <si>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</si>
  <si>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</si>
  <si>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</si>
  <si>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</si>
  <si>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</si>
  <si>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</si>
  <si>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</si>
  <si>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</si>
  <si>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</si>
  <si>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</si>
  <si>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</si>
  <si>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</si>
  <si>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</si>
  <si>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</si>
  <si>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</si>
  <si>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</si>
  <si>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</si>
  <si>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</si>
  <si>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</si>
  <si>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</si>
  <si>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</si>
  <si>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</si>
  <si>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</si>
  <si>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</si>
  <si>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</si>
  <si>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</si>
  <si>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</si>
  <si>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</si>
  <si>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</si>
  <si>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</si>
  <si>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</si>
  <si>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</si>
  <si>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</si>
  <si>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</si>
  <si>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</si>
  <si>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</si>
  <si>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</si>
  <si>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</si>
  <si>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</si>
  <si>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</si>
  <si>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</si>
  <si>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</si>
  <si>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</si>
  <si>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</si>
  <si>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</si>
  <si>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</si>
  <si>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</si>
  <si>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</si>
  <si>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</si>
  <si>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</si>
  <si>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</si>
  <si>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</si>
  <si>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</si>
  <si>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</si>
  <si>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</si>
  <si>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</si>
  <si>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</si>
  <si>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</si>
  <si>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</si>
  <si>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</si>
  <si>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</si>
  <si>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</si>
  <si>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</si>
  <si>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</si>
  <si>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</si>
  <si>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</si>
  <si>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</si>
  <si>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</si>
  <si>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</si>
  <si>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</si>
  <si>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</si>
  <si>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</si>
  <si>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</si>
  <si>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</si>
  <si>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</si>
  <si>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</si>
  <si>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</si>
  <si>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</si>
  <si>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</si>
  <si>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</si>
  <si>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</si>
  <si>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</si>
  <si>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</si>
  <si>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</si>
  <si>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</si>
  <si>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</si>
  <si>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</si>
  <si>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</si>
  <si>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</si>
  <si>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</si>
  <si>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</si>
  <si>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</si>
  <si>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</si>
  <si>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</si>
  <si>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</si>
  <si>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</si>
  <si>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</si>
  <si>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</si>
  <si>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</si>
  <si>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</si>
  <si>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</si>
  <si>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</si>
  <si>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</si>
  <si>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</si>
  <si>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</si>
  <si>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</si>
  <si>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</si>
  <si>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</si>
  <si>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</si>
  <si>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</si>
  <si>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</si>
  <si>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</si>
  <si>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</si>
  <si>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</si>
  <si>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</si>
  <si>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</si>
  <si>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</si>
  <si>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</si>
  <si>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</si>
  <si>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</si>
  <si>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</si>
  <si>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</si>
  <si>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</si>
  <si>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</si>
  <si>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</si>
  <si>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</si>
  <si>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</si>
  <si>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</si>
  <si>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</si>
  <si>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</si>
  <si>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</si>
  <si>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</si>
  <si>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</si>
  <si>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</si>
  <si>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</si>
  <si>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</si>
  <si>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</si>
  <si>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</si>
  <si>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</si>
  <si>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</si>
  <si>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</si>
  <si>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</si>
  <si>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</si>
  <si>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</si>
  <si>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</si>
  <si>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</si>
  <si>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</si>
  <si>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</si>
  <si>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</si>
  <si>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</si>
  <si>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</si>
  <si>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</si>
  <si>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</si>
  <si>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</si>
  <si>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</si>
  <si>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</si>
  <si>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</si>
  <si>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</si>
  <si>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</si>
  <si>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</si>
  <si>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</si>
  <si>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</si>
  <si>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</si>
  <si>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</si>
  <si>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</si>
  <si>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</si>
  <si>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</si>
  <si>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</si>
  <si>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</si>
  <si>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</si>
  <si>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</si>
  <si>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</si>
  <si>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</si>
  <si>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</si>
  <si>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</si>
  <si>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</si>
  <si>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</si>
  <si>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</si>
  <si>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</si>
  <si>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</si>
  <si>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</si>
  <si>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</si>
  <si>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</si>
  <si>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</si>
  <si>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</si>
  <si>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</si>
  <si>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</si>
  <si>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</si>
  <si>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</si>
  <si>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</si>
  <si>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</si>
  <si>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</si>
  <si>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</si>
  <si>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</si>
  <si>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</si>
  <si>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</si>
  <si>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</si>
  <si>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</si>
  <si>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</si>
  <si>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</si>
  <si>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</si>
  <si>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</si>
  <si>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</si>
  <si>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</si>
  <si>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</si>
  <si>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</si>
  <si>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</si>
  <si>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</si>
  <si>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</si>
  <si>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</si>
  <si>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</si>
  <si>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</si>
  <si>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</si>
  <si>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</si>
  <si>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</si>
  <si>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</si>
  <si>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</si>
  <si>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</si>
  <si>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</si>
  <si>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</si>
  <si>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</si>
  <si>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</si>
  <si>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</si>
  <si>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</si>
  <si>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</si>
  <si>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</si>
  <si>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</si>
  <si>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</si>
  <si>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</si>
  <si>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</si>
  <si>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</si>
  <si>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</si>
  <si>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</si>
  <si>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</si>
  <si>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</si>
  <si>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</si>
  <si>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</si>
  <si>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</si>
  <si>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</si>
  <si>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</si>
  <si>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</si>
  <si>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</si>
  <si>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</si>
  <si>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</si>
  <si>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</si>
  <si>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</si>
  <si>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</si>
  <si>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</si>
  <si>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</si>
  <si>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</si>
  <si>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</si>
  <si>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</si>
  <si>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</si>
  <si>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</si>
  <si>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</si>
  <si>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</si>
  <si>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</si>
  <si>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</si>
  <si>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</si>
  <si>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</si>
  <si>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</si>
  <si>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</si>
  <si>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</si>
  <si>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</si>
  <si>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</si>
  <si>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</si>
  <si>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</si>
  <si>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</si>
  <si>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</si>
  <si>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</si>
  <si>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</si>
  <si>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</si>
  <si>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</si>
  <si>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</si>
  <si>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</si>
  <si>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</si>
  <si>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</si>
  <si>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</si>
  <si>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</si>
  <si>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</si>
  <si>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</si>
  <si>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</si>
  <si>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</si>
  <si>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</si>
  <si>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</si>
  <si>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</si>
  <si>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</si>
  <si>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</si>
  <si>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</si>
  <si>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</si>
  <si>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</si>
  <si>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</si>
  <si>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</si>
  <si>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</si>
  <si>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</si>
  <si>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</si>
  <si>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</si>
  <si>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</si>
  <si>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</si>
  <si>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</si>
  <si>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</si>
  <si>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</si>
  <si>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</si>
  <si>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</si>
  <si>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</si>
  <si>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</si>
  <si>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</si>
  <si>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</si>
  <si>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</si>
  <si>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</si>
  <si>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</si>
  <si>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</si>
  <si>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</si>
  <si>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</si>
  <si>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</si>
  <si>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</si>
  <si>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</si>
  <si>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</si>
  <si>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</si>
  <si>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</si>
  <si>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</si>
  <si>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</si>
  <si>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</si>
  <si>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</si>
  <si>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</si>
  <si>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</si>
  <si>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</si>
  <si>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</si>
  <si>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</si>
  <si>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</si>
  <si>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</si>
  <si>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</si>
  <si>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</si>
  <si>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</si>
  <si>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</si>
  <si>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</si>
  <si>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</si>
  <si>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</si>
  <si>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</si>
  <si>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</si>
  <si>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</si>
  <si>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</si>
  <si>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</si>
  <si>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</si>
  <si>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</si>
  <si>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</si>
  <si>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</si>
  <si>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</si>
  <si>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</si>
  <si>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</si>
  <si>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</si>
  <si>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</si>
  <si>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</si>
  <si>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</si>
  <si>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</si>
  <si>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</si>
  <si>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</si>
  <si>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</si>
  <si>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</si>
  <si>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</si>
  <si>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</si>
  <si>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</si>
  <si>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</si>
  <si>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</si>
  <si>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</si>
  <si>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</si>
  <si>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</si>
  <si>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</si>
  <si>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</si>
  <si>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</si>
  <si>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</si>
  <si>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</si>
  <si>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</si>
  <si>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</si>
  <si>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</si>
  <si>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</si>
  <si>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</si>
  <si>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</si>
  <si>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</si>
  <si>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</si>
  <si>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</si>
  <si>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</si>
  <si>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</si>
  <si>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</si>
  <si>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</si>
  <si>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</si>
  <si>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</si>
  <si>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</si>
  <si>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</si>
  <si>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</si>
  <si>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</si>
  <si>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</si>
  <si>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</si>
  <si>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</si>
  <si>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</si>
  <si>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</si>
  <si>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</si>
  <si>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</si>
  <si>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</si>
  <si>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</si>
  <si>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</si>
  <si>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</si>
  <si>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</si>
  <si>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</si>
  <si>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</si>
  <si>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</si>
  <si>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</si>
  <si>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</si>
  <si>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</si>
  <si>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</si>
  <si>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</si>
  <si>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</si>
  <si>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</si>
  <si>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</si>
  <si>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</si>
  <si>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</si>
  <si>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</si>
  <si>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</si>
  <si>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</si>
  <si>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</si>
  <si>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</si>
  <si>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</si>
  <si>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</si>
  <si>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</si>
  <si>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</si>
  <si>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</si>
  <si>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</si>
  <si>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</si>
  <si>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</si>
  <si>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</si>
  <si>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</si>
  <si>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</si>
  <si>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</si>
  <si>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</si>
  <si>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</si>
  <si>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</si>
  <si>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</si>
  <si>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</si>
  <si>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</si>
  <si>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</si>
  <si>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</si>
  <si>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</si>
  <si>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</si>
  <si>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</si>
  <si>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</si>
  <si>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</si>
  <si>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</si>
  <si>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</si>
  <si>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</si>
  <si>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</si>
  <si>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</si>
  <si>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</si>
  <si>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</si>
  <si>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</si>
  <si>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</si>
  <si>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</si>
  <si>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</si>
  <si>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</si>
  <si>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</si>
  <si>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</si>
  <si>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</si>
  <si>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</si>
  <si>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</si>
  <si>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</si>
  <si>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</si>
  <si>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</si>
  <si>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</si>
  <si>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</si>
  <si>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</si>
  <si>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</si>
  <si>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</si>
  <si>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</si>
  <si>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</si>
  <si>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</si>
  <si>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</si>
  <si>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</si>
  <si>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</si>
  <si>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</si>
  <si>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</si>
  <si>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</si>
  <si>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</si>
  <si>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</si>
  <si>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</si>
  <si>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</si>
  <si>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</si>
  <si>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</si>
  <si>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</si>
  <si>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</si>
  <si>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</si>
  <si>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</si>
  <si>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</si>
  <si>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</si>
  <si>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</si>
  <si>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</si>
  <si>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</si>
  <si>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</si>
  <si>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</si>
  <si>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</si>
  <si>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</si>
  <si>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</si>
  <si>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</si>
  <si>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</si>
  <si>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</si>
  <si>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</si>
  <si>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</si>
  <si>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</si>
  <si>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</si>
  <si>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</si>
  <si>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</si>
  <si>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</si>
  <si>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</si>
  <si>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</si>
  <si>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</si>
  <si>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</si>
  <si>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</si>
  <si>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</si>
  <si>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</si>
  <si>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</si>
  <si>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</si>
  <si>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</si>
  <si>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</si>
  <si>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</si>
  <si>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</si>
  <si>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</si>
  <si>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</si>
  <si>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</si>
  <si>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</si>
  <si>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</si>
  <si>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</si>
  <si>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</si>
  <si>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</si>
  <si>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</si>
  <si>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</si>
  <si>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</si>
  <si>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</si>
  <si>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</si>
  <si>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</si>
  <si>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</si>
  <si>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</si>
  <si>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</si>
  <si>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</si>
  <si>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</si>
  <si>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</si>
  <si>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</si>
  <si>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</si>
  <si>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</si>
  <si>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</si>
  <si>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</si>
  <si>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</si>
  <si>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</si>
  <si>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</si>
  <si>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</si>
  <si>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</si>
  <si>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</si>
  <si>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</si>
  <si>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</si>
  <si>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</si>
  <si>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</si>
  <si>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</si>
  <si>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</si>
  <si>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</si>
  <si>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</si>
  <si>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</si>
  <si>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</si>
  <si>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</si>
  <si>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</si>
  <si>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</si>
  <si>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</si>
  <si>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</si>
  <si>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</si>
  <si>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</si>
  <si>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</si>
  <si>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</si>
  <si>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</si>
  <si>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</si>
  <si>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</si>
  <si>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</si>
  <si>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</si>
  <si>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</si>
  <si>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</si>
  <si>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</si>
  <si>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</si>
  <si>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</si>
  <si>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</si>
  <si>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</si>
  <si>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</si>
  <si>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</si>
  <si>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</si>
  <si>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</si>
  <si>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</si>
  <si>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</si>
  <si>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</si>
  <si>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</si>
  <si>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</si>
  <si>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</si>
  <si>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</si>
  <si>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</si>
  <si>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</si>
  <si>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</si>
  <si>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</si>
  <si>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</si>
  <si>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</si>
  <si>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</si>
  <si>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</si>
  <si>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</si>
  <si>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</si>
  <si>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</si>
  <si>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</si>
  <si>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</si>
  <si>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</si>
  <si>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</si>
  <si>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</si>
  <si>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</si>
  <si>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</si>
  <si>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</si>
  <si>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</si>
  <si>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</si>
  <si>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</si>
  <si>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</si>
  <si>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</si>
  <si>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</si>
  <si>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</si>
  <si>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</si>
  <si>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</si>
  <si>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</si>
  <si>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</si>
  <si>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</si>
  <si>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</si>
  <si>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</si>
  <si>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</si>
  <si>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</si>
  <si>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</si>
  <si>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</si>
  <si>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</si>
  <si>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</si>
  <si>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</si>
  <si>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</si>
  <si>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</si>
  <si>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</si>
  <si>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</si>
  <si>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</si>
  <si>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</si>
  <si>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</si>
  <si>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</si>
  <si>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</si>
  <si>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</si>
  <si>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</si>
  <si>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</si>
  <si>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</si>
  <si>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</si>
  <si>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</si>
  <si>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</si>
  <si>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</si>
  <si>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</si>
  <si>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</si>
  <si>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</si>
  <si>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</si>
  <si>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</si>
  <si>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</si>
  <si>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</si>
  <si>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</si>
  <si>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</si>
  <si>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</si>
  <si>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</si>
  <si>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</si>
  <si>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</si>
  <si>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</si>
  <si>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</si>
  <si>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</si>
  <si>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</si>
  <si>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</si>
  <si>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</si>
  <si>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</si>
  <si>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</si>
  <si>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</si>
  <si>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</si>
  <si>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</si>
  <si>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</si>
  <si>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</si>
  <si>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</si>
  <si>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</si>
  <si>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</si>
  <si>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</si>
  <si>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</si>
  <si>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</si>
  <si>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</si>
  <si>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</si>
  <si>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</si>
  <si>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</si>
  <si>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</si>
  <si>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</si>
  <si>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</si>
  <si>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</si>
  <si>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</si>
  <si>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</si>
  <si>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</si>
  <si>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</si>
  <si>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</si>
  <si>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</si>
  <si>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</si>
  <si>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</si>
  <si>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</si>
  <si>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</si>
  <si>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</si>
  <si>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</si>
  <si>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</si>
  <si>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</si>
  <si>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</si>
  <si>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</si>
  <si>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</si>
  <si>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</si>
  <si>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</si>
  <si>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</si>
  <si>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</si>
  <si>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</si>
  <si>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</si>
  <si>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</si>
  <si>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</si>
  <si>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</si>
  <si>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</si>
  <si>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</si>
  <si>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</si>
  <si>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</si>
  <si>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</si>
  <si>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</si>
  <si>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</si>
  <si>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</si>
  <si>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</si>
  <si>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</si>
  <si>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</si>
  <si>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</si>
  <si>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</si>
  <si>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</si>
  <si>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</si>
  <si>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</si>
  <si>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</si>
  <si>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</si>
  <si>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</si>
  <si>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</si>
  <si>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</si>
  <si>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</si>
  <si>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</si>
  <si>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</si>
  <si>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</si>
  <si>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</si>
  <si>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</si>
  <si>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</si>
  <si>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</si>
  <si>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</si>
  <si>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</si>
  <si>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</si>
  <si>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</si>
  <si>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</si>
  <si>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</si>
  <si>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</si>
  <si>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</si>
  <si>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</si>
  <si>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</si>
  <si>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</si>
  <si>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</si>
  <si>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</si>
  <si>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</si>
  <si>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</si>
  <si>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</si>
  <si>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</si>
  <si>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</si>
  <si>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</si>
  <si>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</si>
  <si>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</si>
  <si>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</si>
  <si>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</si>
  <si>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</si>
  <si>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</si>
  <si>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</si>
  <si>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</si>
  <si>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</si>
  <si>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</si>
  <si>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</si>
  <si>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</si>
  <si>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</si>
  <si>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</si>
  <si>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</si>
  <si>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</si>
  <si>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</si>
  <si>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</si>
  <si>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</si>
  <si>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</si>
  <si>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</si>
  <si>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</si>
  <si>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</si>
  <si>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</si>
  <si>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</si>
  <si>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</si>
  <si>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</si>
  <si>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</si>
  <si>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</si>
  <si>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</si>
  <si>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</si>
  <si>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</si>
  <si>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</si>
  <si>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</si>
  <si>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</si>
  <si>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</si>
  <si>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</si>
  <si>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</si>
  <si>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</si>
  <si>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</si>
  <si>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</si>
  <si>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</si>
  <si>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</si>
  <si>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</si>
  <si>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</si>
  <si>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</si>
  <si>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</si>
  <si>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</si>
  <si>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</si>
  <si>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</si>
  <si>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</si>
  <si>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</si>
  <si>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</si>
  <si>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</si>
  <si>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</si>
  <si>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</si>
  <si>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</si>
  <si>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</si>
  <si>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</si>
  <si>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</si>
  <si>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</si>
  <si>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</si>
  <si>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</si>
  <si>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</si>
  <si>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</si>
  <si>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</si>
  <si>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</si>
  <si>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</si>
  <si>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</si>
  <si>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</si>
  <si>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</si>
  <si>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</si>
  <si>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</si>
  <si>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</si>
  <si>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</si>
  <si>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</si>
  <si>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</si>
  <si>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</si>
  <si>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</si>
  <si>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</si>
  <si>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</si>
  <si>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</si>
  <si>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</si>
  <si>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</si>
  <si>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</si>
  <si>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</si>
  <si>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</si>
  <si>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</si>
  <si>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</si>
  <si>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</si>
  <si>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</si>
  <si>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</si>
  <si>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</si>
  <si>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</si>
  <si>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</si>
  <si>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</si>
  <si>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</si>
  <si>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</si>
  <si>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</si>
  <si>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</si>
  <si>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</si>
  <si>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</si>
  <si>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</si>
  <si>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</si>
  <si>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</si>
  <si>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</si>
  <si>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</si>
  <si>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</si>
  <si>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</si>
  <si>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</si>
  <si>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</si>
  <si>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</si>
  <si>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</si>
  <si>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</si>
  <si>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</si>
  <si>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</si>
  <si>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</si>
  <si>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</si>
  <si>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</si>
  <si>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</si>
  <si>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</si>
  <si>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</si>
  <si>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</si>
  <si>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</si>
  <si>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</si>
  <si>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</si>
  <si>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</si>
  <si>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</si>
  <si>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</si>
  <si>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</si>
  <si>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</si>
  <si>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</si>
  <si>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</si>
  <si>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</si>
  <si>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</si>
  <si>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</si>
  <si>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</si>
  <si>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</si>
  <si>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</si>
  <si>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</si>
  <si>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</si>
  <si>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</si>
  <si>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</si>
  <si>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</si>
  <si>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</si>
  <si>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</si>
  <si>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</si>
  <si>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</si>
  <si>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</si>
  <si>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</si>
  <si>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</si>
  <si>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</si>
  <si>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</si>
  <si>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</si>
  <si>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</si>
  <si>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</si>
  <si>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</si>
  <si>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</si>
  <si>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</si>
  <si>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</si>
  <si>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</si>
  <si>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</si>
  <si>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</si>
  <si>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</si>
  <si>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</si>
  <si>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</si>
  <si>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</si>
  <si>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</si>
  <si>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</si>
  <si>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</si>
  <si>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</si>
  <si>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</si>
  <si>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</si>
  <si>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</si>
  <si>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</si>
  <si>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</si>
  <si>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</si>
  <si>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</si>
  <si>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</si>
  <si>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</si>
  <si>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</si>
  <si>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</si>
  <si>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</si>
  <si>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</si>
  <si>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</si>
  <si>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</si>
  <si>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</si>
  <si>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</si>
  <si>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</si>
  <si>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</si>
  <si>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</si>
  <si>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</si>
  <si>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</si>
  <si>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</si>
  <si>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</si>
  <si>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</si>
  <si>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</si>
  <si>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</si>
  <si>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</si>
  <si>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</si>
  <si>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</si>
  <si>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</si>
  <si>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</si>
  <si>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</si>
  <si>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</si>
  <si>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</si>
  <si>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</si>
  <si>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</si>
  <si>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</si>
  <si>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</si>
  <si>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</si>
  <si>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</si>
  <si>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</si>
  <si>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</si>
  <si>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</si>
  <si>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</si>
  <si>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</si>
  <si>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</si>
  <si>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</si>
  <si>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</si>
  <si>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</si>
  <si>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</si>
  <si>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</si>
  <si>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</si>
  <si>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</si>
  <si>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</si>
  <si>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</si>
  <si>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</si>
  <si>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</si>
  <si>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</si>
  <si>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</si>
  <si>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</si>
  <si>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</si>
  <si>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</si>
  <si>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</si>
  <si>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</si>
  <si>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</si>
  <si>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</si>
  <si>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</si>
  <si>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</si>
  <si>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</si>
  <si>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</si>
  <si>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</si>
  <si>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</si>
  <si>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</si>
  <si>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</si>
  <si>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</si>
  <si>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</si>
  <si>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</si>
  <si>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</si>
  <si>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</si>
  <si>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</si>
  <si>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</si>
  <si>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</si>
  <si>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</si>
  <si>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</si>
  <si>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</si>
  <si>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</si>
  <si>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</si>
  <si>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</si>
  <si>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</si>
  <si>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</si>
  <si>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</si>
  <si>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</si>
  <si>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</si>
  <si>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</si>
  <si>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</si>
  <si>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</si>
  <si>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</si>
  <si>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</si>
  <si>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</si>
  <si>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</si>
  <si>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</si>
  <si>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</si>
  <si>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</si>
  <si>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</si>
  <si>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</si>
  <si>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</si>
  <si>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</si>
  <si>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</si>
  <si>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</si>
  <si>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</si>
  <si>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</si>
  <si>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</si>
  <si>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</si>
  <si>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</si>
  <si>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</si>
  <si>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</si>
  <si>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</si>
  <si>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</si>
  <si>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</si>
  <si>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</si>
  <si>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</si>
  <si>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</si>
  <si>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</si>
  <si>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</si>
  <si>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</si>
  <si>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</si>
  <si>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</si>
  <si>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</si>
  <si>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</si>
  <si>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</si>
  <si>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</si>
  <si>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</si>
  <si>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</si>
  <si>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</si>
  <si>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</si>
  <si>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</si>
  <si>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</si>
  <si>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</si>
  <si>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</si>
  <si>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</si>
  <si>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</si>
  <si>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</si>
  <si>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</si>
  <si>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</si>
  <si>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</si>
  <si>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</si>
  <si>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</si>
  <si>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</si>
  <si>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</si>
  <si>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</si>
  <si>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</si>
  <si>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</si>
  <si>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</si>
  <si>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</si>
  <si>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</si>
  <si>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</si>
  <si>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</si>
  <si>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</si>
  <si>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</si>
  <si>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</si>
  <si>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</si>
  <si>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</si>
  <si>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</si>
  <si>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</si>
  <si>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</si>
  <si>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</si>
  <si>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</si>
  <si>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</si>
  <si>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</si>
  <si>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</si>
  <si>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</si>
  <si>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</si>
  <si>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</si>
  <si>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</si>
  <si>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</si>
  <si>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</si>
  <si>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</si>
  <si>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</si>
  <si>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</si>
  <si>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</si>
  <si>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</si>
  <si>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</si>
  <si>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</si>
  <si>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</si>
  <si>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</si>
  <si>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</si>
  <si>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</si>
  <si>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</si>
  <si>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</si>
  <si>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</si>
  <si>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</si>
  <si>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</si>
  <si>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</si>
  <si>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</si>
  <si>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</si>
  <si>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</si>
  <si>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</si>
  <si>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</si>
  <si>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</si>
  <si>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</si>
  <si>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</si>
  <si>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</si>
  <si>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</si>
  <si>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</si>
  <si>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</si>
  <si>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</si>
  <si>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</si>
  <si>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</si>
  <si>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</si>
  <si>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</si>
  <si>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</si>
  <si>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</si>
  <si>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</si>
  <si>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</si>
  <si>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</si>
  <si>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</si>
  <si>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</si>
  <si>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</si>
  <si>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</si>
  <si>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</si>
  <si>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</si>
  <si>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</si>
  <si>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</si>
  <si>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</si>
  <si>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</si>
  <si>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</si>
  <si>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</si>
  <si>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</si>
  <si>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</si>
  <si>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</si>
  <si>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</si>
  <si>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</si>
  <si>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</si>
  <si>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</si>
  <si>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</si>
  <si>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</si>
  <si>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</si>
  <si>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</si>
  <si>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</si>
  <si>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</si>
  <si>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</si>
  <si>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</si>
  <si>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</si>
  <si>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</si>
  <si>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</si>
  <si>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</si>
  <si>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</si>
  <si>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</si>
  <si>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</si>
  <si>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</si>
  <si>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</si>
  <si>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</si>
  <si>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</si>
  <si>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</si>
  <si>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</si>
  <si>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</si>
  <si>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</si>
  <si>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</si>
  <si>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</si>
  <si>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</si>
  <si>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</si>
  <si>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</si>
  <si>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</si>
  <si>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</si>
  <si>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</si>
  <si>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</si>
  <si>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</si>
  <si>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</si>
  <si>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</si>
  <si>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</si>
  <si>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</si>
  <si>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</si>
  <si>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</si>
  <si>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</si>
  <si>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</si>
  <si>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</si>
  <si>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</si>
  <si>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</si>
  <si>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</si>
  <si>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</si>
  <si>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</si>
  <si>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</si>
  <si>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</si>
  <si>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</si>
  <si>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</si>
  <si>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</si>
  <si>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</si>
  <si>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</si>
  <si>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</si>
  <si>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</si>
  <si>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</si>
  <si>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</si>
  <si>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</si>
  <si>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</si>
  <si>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</si>
  <si>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</si>
  <si>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</si>
  <si>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</si>
  <si>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</si>
  <si>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</si>
  <si>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</si>
  <si>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</si>
  <si>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</si>
  <si>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</si>
  <si>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</si>
  <si>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</si>
  <si>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</si>
  <si>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</si>
  <si>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</si>
  <si>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</si>
  <si>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</si>
  <si>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</si>
  <si>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</si>
  <si>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</si>
  <si>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</si>
  <si>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</si>
  <si>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</si>
  <si>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</si>
  <si>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</si>
  <si>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</si>
  <si>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</si>
  <si>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</si>
  <si>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</si>
  <si>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</si>
  <si>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</si>
  <si>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</si>
  <si>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</si>
  <si>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</si>
  <si>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</si>
  <si>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</si>
  <si>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</si>
  <si>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</si>
  <si>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</si>
  <si>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</si>
  <si>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</si>
  <si>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</si>
  <si>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</si>
  <si>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</si>
  <si>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</si>
  <si>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</si>
  <si>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</si>
  <si>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</si>
  <si>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</si>
  <si>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</si>
  <si>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</si>
  <si>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</si>
  <si>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</si>
  <si>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</si>
  <si>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</si>
  <si>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</si>
  <si>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</si>
  <si>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</si>
  <si>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</si>
  <si>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</si>
  <si>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</si>
  <si>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</si>
  <si>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</si>
  <si>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</si>
  <si>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</si>
  <si>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</si>
  <si>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</si>
  <si>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</si>
  <si>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</si>
  <si>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</si>
  <si>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</si>
  <si>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</si>
  <si>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</si>
  <si>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</si>
  <si>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</si>
  <si>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</si>
  <si>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</si>
  <si>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</si>
  <si>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</si>
  <si>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</si>
  <si>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</si>
  <si>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</si>
  <si>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</si>
  <si>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</si>
  <si>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</si>
  <si>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</si>
  <si>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</si>
  <si>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</si>
  <si>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</si>
  <si>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</si>
  <si>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</si>
  <si>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</si>
  <si>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</si>
  <si>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</si>
  <si>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</si>
  <si>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</si>
  <si>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</si>
  <si>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</si>
  <si>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</si>
  <si>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</si>
  <si>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</si>
  <si>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</si>
  <si>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</si>
  <si>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</si>
  <si>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</si>
  <si>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</si>
  <si>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</si>
  <si>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</si>
  <si>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</si>
  <si>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</si>
  <si>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</si>
  <si>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</si>
  <si>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</si>
  <si>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</si>
  <si>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</si>
  <si>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</si>
  <si>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</si>
  <si>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</si>
  <si>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</si>
  <si>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</si>
  <si>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</si>
  <si>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</si>
  <si>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</si>
  <si>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</si>
  <si>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</si>
  <si>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</si>
  <si>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</si>
  <si>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</si>
  <si>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</si>
  <si>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</si>
  <si>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</si>
  <si>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</si>
  <si>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</si>
  <si>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</si>
  <si>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</si>
  <si>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</si>
  <si>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</si>
  <si>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</si>
  <si>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</si>
  <si>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</si>
  <si>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</si>
  <si>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</si>
  <si>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</si>
  <si>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</si>
  <si>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</si>
  <si>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</si>
  <si>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</si>
  <si>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</si>
  <si>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</si>
  <si>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</si>
  <si>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</si>
  <si>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</si>
  <si>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</si>
  <si>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</si>
  <si>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</si>
  <si>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</si>
  <si>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</si>
  <si>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</si>
  <si>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</si>
  <si>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</si>
  <si>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</si>
  <si>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</si>
  <si>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</si>
  <si>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</si>
  <si>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</si>
  <si>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</si>
  <si>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</si>
  <si>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</si>
  <si>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</si>
  <si>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</si>
  <si>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</si>
  <si>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</si>
  <si>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</si>
  <si>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</si>
  <si>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</si>
  <si>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</si>
  <si>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</si>
  <si>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</si>
  <si>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</si>
  <si>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</si>
  <si>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</si>
  <si>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</si>
  <si>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</si>
  <si>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</si>
  <si>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</si>
  <si>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</si>
  <si>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</si>
  <si>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</si>
  <si>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</si>
  <si>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</si>
  <si>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</si>
  <si>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</si>
  <si>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</si>
  <si>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</si>
  <si>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</si>
  <si>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</si>
  <si>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</si>
  <si>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</si>
  <si>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</si>
  <si>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</si>
  <si>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</si>
  <si>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</si>
  <si>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</si>
  <si>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</si>
  <si>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</si>
  <si>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</si>
  <si>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</si>
  <si>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</si>
  <si>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</si>
  <si>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</si>
  <si>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</si>
  <si>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</si>
  <si>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</si>
  <si>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</si>
  <si>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</si>
  <si>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</si>
  <si>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</si>
  <si>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</si>
  <si>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</si>
  <si>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</si>
  <si>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</si>
  <si>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</si>
  <si>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</si>
  <si>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</si>
  <si>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</si>
  <si>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</si>
  <si>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</si>
  <si>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</si>
  <si>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</si>
  <si>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</si>
  <si>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</si>
  <si>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</si>
  <si>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</si>
  <si>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</si>
  <si>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</si>
  <si>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</si>
  <si>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</si>
  <si>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</si>
  <si>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</si>
  <si>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</si>
  <si>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</si>
  <si>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</si>
  <si>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</si>
  <si>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</si>
  <si>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</si>
  <si>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</si>
  <si>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</si>
  <si>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</si>
  <si>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</si>
  <si>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</si>
  <si>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</si>
  <si>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</si>
  <si>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</si>
  <si>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</si>
  <si>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</si>
  <si>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</si>
  <si>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</si>
  <si>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</si>
  <si>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</si>
  <si>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</si>
  <si>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</si>
  <si>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</si>
  <si>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</si>
  <si>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</si>
  <si>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</si>
  <si>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</si>
  <si>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</si>
  <si>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</si>
  <si>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</si>
  <si>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</si>
  <si>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</si>
  <si>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</si>
  <si>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</si>
  <si>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</si>
  <si>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</si>
  <si>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</si>
  <si>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</si>
  <si>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</si>
  <si>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</si>
  <si>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</si>
  <si>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</si>
  <si>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</si>
  <si>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</si>
  <si>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</si>
  <si>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</si>
  <si>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</si>
  <si>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</si>
  <si>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</si>
  <si>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</si>
  <si>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</si>
  <si>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</si>
  <si>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</si>
  <si>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</si>
  <si>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</si>
  <si>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</si>
  <si>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</si>
  <si>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</si>
  <si>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</si>
  <si>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</si>
  <si>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</si>
  <si>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</si>
  <si>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</si>
  <si>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</si>
  <si>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</si>
  <si>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</si>
  <si>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</si>
  <si>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</si>
  <si>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</si>
  <si>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</si>
  <si>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</si>
  <si>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</si>
  <si>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</si>
  <si>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</si>
  <si>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</si>
  <si>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</si>
  <si>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</si>
  <si>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</si>
  <si>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</si>
  <si>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</si>
  <si>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</si>
  <si>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</si>
  <si>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</si>
  <si>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</si>
  <si>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</si>
  <si>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</si>
  <si>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</si>
  <si>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</si>
  <si>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</si>
  <si>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</si>
  <si>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</si>
  <si>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</si>
  <si>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</si>
  <si>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</si>
  <si>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</si>
  <si>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</si>
  <si>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</si>
  <si>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</si>
  <si>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</si>
  <si>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</si>
  <si>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</si>
  <si>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</si>
  <si>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</si>
  <si>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</si>
  <si>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</si>
  <si>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</si>
  <si>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</si>
  <si>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</si>
  <si>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</si>
  <si>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</si>
  <si>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</si>
  <si>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</si>
  <si>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</si>
  <si>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</si>
  <si>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</si>
  <si>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</si>
  <si>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</si>
  <si>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</si>
  <si>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</si>
  <si>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</si>
  <si>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</si>
  <si>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</si>
  <si>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</si>
  <si>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</si>
  <si>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</si>
  <si>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</si>
  <si>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</si>
  <si>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</si>
  <si>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</si>
  <si>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</si>
  <si>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</si>
  <si>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</si>
  <si>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</si>
  <si>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</si>
  <si>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</si>
  <si>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</si>
  <si>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</si>
  <si>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</si>
  <si>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</si>
  <si>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</si>
  <si>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</si>
  <si>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</si>
  <si>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</si>
  <si>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</si>
  <si>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</si>
  <si>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</si>
  <si>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</si>
  <si>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</si>
  <si>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</si>
  <si>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</si>
  <si>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</si>
  <si>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</si>
  <si>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</si>
  <si>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</si>
  <si>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</si>
  <si>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</si>
  <si>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</si>
  <si>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</si>
  <si>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</si>
  <si>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</si>
  <si>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</si>
  <si>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</si>
  <si>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</si>
  <si>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</si>
  <si>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</si>
  <si>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</si>
  <si>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</si>
  <si>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</si>
  <si>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</si>
  <si>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</si>
  <si>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</si>
  <si>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</si>
  <si>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</si>
  <si>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</si>
  <si>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</si>
  <si>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</si>
  <si>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</si>
  <si>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</si>
  <si>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</si>
  <si>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</si>
  <si>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</si>
  <si>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</si>
  <si>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</si>
  <si>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</si>
  <si>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</si>
  <si>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</si>
  <si>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</si>
  <si>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</si>
  <si>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</si>
  <si>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</si>
  <si>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</si>
  <si>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</si>
  <si>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</si>
  <si>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</si>
  <si>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</si>
  <si>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</si>
  <si>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</si>
  <si>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</si>
  <si>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</si>
  <si>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</si>
  <si>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</si>
  <si>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</si>
  <si>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</si>
  <si>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</si>
  <si>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</si>
  <si>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</si>
  <si>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</si>
  <si>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</si>
  <si>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</si>
  <si>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</si>
  <si>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</si>
  <si>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</si>
  <si>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</si>
  <si>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</si>
  <si>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</si>
  <si>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</si>
  <si>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</si>
  <si>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</si>
  <si>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</si>
  <si>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</si>
  <si>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</si>
  <si>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</si>
  <si>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</si>
  <si>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</si>
  <si>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</si>
  <si>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</si>
  <si>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</si>
  <si>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</si>
  <si>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</si>
  <si>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</si>
  <si>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</si>
  <si>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</si>
  <si>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</si>
  <si>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</si>
  <si>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</si>
  <si>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</si>
  <si>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</si>
  <si>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</si>
  <si>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</si>
  <si>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</si>
  <si>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</si>
  <si>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</si>
  <si>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</si>
  <si>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</si>
  <si>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</si>
  <si>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</si>
  <si>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</si>
  <si>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</si>
  <si>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</si>
  <si>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</si>
  <si>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</si>
  <si>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</si>
  <si>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</si>
  <si>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</si>
  <si>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</si>
  <si>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</si>
  <si>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</si>
  <si>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</si>
  <si>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</si>
  <si>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</si>
  <si>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</si>
  <si>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</si>
  <si>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</si>
  <si>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</si>
  <si>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</si>
  <si>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</si>
  <si>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</si>
  <si>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</si>
  <si>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</si>
  <si>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</si>
  <si>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</si>
  <si>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</si>
  <si>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</si>
  <si>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</si>
  <si>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</si>
  <si>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</si>
  <si>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</si>
  <si>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</si>
  <si>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</si>
  <si>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</si>
  <si>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</si>
  <si>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</si>
  <si>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</si>
  <si>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</si>
  <si>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</si>
  <si>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</si>
  <si>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</si>
  <si>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</si>
  <si>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</si>
  <si>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</si>
  <si>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</si>
  <si>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</si>
  <si>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</si>
  <si>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</si>
  <si>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</si>
  <si>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</si>
  <si>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</si>
  <si>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</si>
  <si>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</si>
  <si>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</si>
  <si>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</si>
  <si>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</si>
  <si>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</si>
  <si>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</si>
  <si>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</si>
  <si>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</si>
  <si>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</si>
  <si>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</si>
  <si>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</si>
  <si>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</si>
  <si>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</si>
  <si>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</si>
  <si>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</si>
  <si>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</si>
  <si>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</si>
  <si>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</si>
  <si>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</si>
  <si>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</si>
  <si>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</si>
  <si>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</si>
  <si>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</si>
  <si>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</si>
  <si>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</si>
  <si>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</si>
  <si>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</si>
  <si>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</si>
  <si>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</si>
  <si>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</si>
  <si>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</si>
  <si>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</si>
  <si>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</si>
  <si>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</si>
  <si>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</si>
  <si>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</si>
  <si>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</si>
  <si>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</si>
  <si>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</si>
  <si>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</si>
  <si>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</si>
  <si>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</si>
  <si>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</si>
  <si>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</si>
  <si>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</si>
  <si>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</si>
  <si>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</si>
  <si>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</si>
  <si>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</si>
  <si>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</si>
  <si>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</si>
  <si>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</si>
  <si>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</si>
  <si>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</si>
  <si>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</si>
  <si>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</si>
  <si>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</si>
  <si>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</si>
  <si>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</si>
  <si>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</si>
  <si>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</si>
  <si>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</si>
  <si>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</si>
  <si>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</si>
  <si>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</si>
  <si>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</si>
  <si>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</si>
  <si>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</si>
  <si>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</si>
  <si>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</si>
  <si>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</si>
  <si>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</si>
  <si>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</si>
  <si>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</si>
  <si>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</si>
  <si>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</si>
  <si>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</si>
  <si>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</si>
  <si>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</si>
  <si>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</si>
  <si>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</si>
  <si>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</si>
  <si>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</si>
  <si>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</si>
  <si>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</si>
  <si>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</si>
  <si>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</si>
  <si>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</si>
  <si>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</si>
  <si>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</si>
  <si>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</si>
  <si>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</si>
  <si>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</si>
  <si>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</si>
  <si>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</si>
  <si>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</si>
  <si>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</si>
  <si>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</si>
  <si>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</si>
  <si>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</si>
  <si>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</si>
  <si>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</si>
  <si>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</si>
  <si>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</si>
  <si>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</si>
  <si>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</si>
  <si>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</si>
  <si>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</si>
  <si>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</si>
  <si>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</si>
  <si>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</si>
  <si>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</si>
  <si>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</si>
  <si>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</si>
  <si>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</si>
  <si>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</si>
  <si>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</si>
  <si>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</si>
  <si>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</si>
  <si>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</si>
  <si>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</si>
  <si>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</si>
  <si>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</si>
  <si>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</si>
  <si>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</si>
  <si>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</si>
  <si>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</si>
  <si>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</si>
  <si>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</si>
  <si>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</si>
  <si>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</si>
  <si>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</si>
  <si>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</si>
  <si>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</si>
  <si>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</si>
  <si>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</si>
  <si>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</si>
  <si>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</si>
  <si>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</si>
  <si>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</si>
  <si>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</si>
  <si>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</si>
  <si>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</si>
  <si>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</si>
  <si>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</si>
  <si>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</si>
  <si>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</si>
  <si>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</si>
  <si>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</si>
  <si>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</si>
  <si>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</si>
  <si>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</si>
  <si>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</si>
  <si>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</si>
  <si>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</si>
  <si>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</si>
  <si>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</si>
  <si>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</si>
  <si>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</si>
  <si>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</si>
  <si>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</si>
  <si>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</si>
  <si>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</si>
  <si>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</si>
  <si>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</si>
  <si>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</si>
  <si>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</si>
  <si>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</si>
  <si>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</si>
  <si>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</si>
  <si>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</si>
  <si>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</si>
  <si>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</si>
  <si>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</si>
  <si>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</si>
  <si>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</si>
  <si>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</si>
  <si>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</si>
  <si>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</si>
  <si>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</si>
  <si>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</si>
  <si>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</si>
  <si>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</si>
  <si>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</si>
  <si>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</si>
  <si>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</si>
  <si>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</si>
  <si>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</si>
  <si>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</si>
  <si>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</si>
  <si>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</si>
  <si>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</si>
  <si>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</si>
  <si>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</si>
  <si>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</si>
  <si>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</si>
  <si>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</si>
  <si>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</si>
  <si>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</si>
  <si>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</si>
  <si>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</si>
  <si>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</si>
  <si>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</si>
  <si>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</si>
  <si>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</si>
  <si>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</si>
  <si>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</si>
  <si>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</si>
  <si>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</si>
  <si>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</si>
  <si>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</si>
  <si>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</si>
  <si>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</si>
  <si>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</si>
  <si>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</si>
  <si>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</si>
  <si>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</si>
  <si>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</si>
  <si>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</si>
  <si>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</si>
  <si>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</si>
  <si>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</si>
  <si>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</si>
  <si>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</si>
  <si>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</si>
  <si>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</si>
  <si>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</si>
  <si>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</si>
  <si>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</si>
  <si>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</si>
  <si>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</si>
  <si>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</si>
  <si>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</si>
  <si>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</si>
  <si>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</si>
  <si>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</si>
  <si>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</si>
  <si>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</si>
  <si>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</si>
  <si>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</si>
  <si>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</si>
  <si>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</si>
  <si>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</si>
  <si>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</si>
  <si>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</si>
  <si>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</si>
  <si>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</si>
  <si>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</si>
  <si>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</si>
  <si>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</si>
  <si>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</si>
  <si>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</si>
  <si>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</si>
  <si>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</si>
  <si>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</si>
  <si>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</si>
  <si>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</si>
  <si>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</si>
  <si>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</si>
  <si>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</si>
  <si>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</si>
  <si>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</si>
  <si>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</si>
  <si>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</si>
  <si>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</si>
  <si>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</si>
  <si>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</si>
  <si>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</si>
  <si>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</si>
  <si>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</si>
  <si>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</si>
  <si>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</si>
  <si>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</si>
  <si>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</si>
  <si>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</si>
  <si>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</si>
  <si>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</si>
  <si>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</si>
  <si>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</si>
  <si>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</si>
  <si>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</si>
  <si>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</si>
  <si>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</si>
  <si>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</si>
  <si>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</si>
  <si>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</si>
  <si>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</si>
  <si>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</si>
  <si>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</si>
  <si>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</si>
  <si>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</si>
  <si>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</si>
  <si>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</si>
  <si>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</si>
  <si>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</si>
  <si>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</si>
  <si>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</si>
  <si>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</si>
  <si>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</si>
  <si>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</si>
  <si>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</si>
  <si>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</si>
  <si>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</si>
  <si>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</si>
  <si>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</si>
  <si>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</si>
  <si>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</si>
  <si>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</si>
  <si>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</si>
  <si>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</si>
  <si>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</si>
  <si>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</si>
  <si>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</si>
  <si>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</si>
  <si>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</si>
  <si>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</si>
  <si>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</si>
  <si>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</si>
  <si>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</si>
  <si>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</si>
  <si>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</si>
  <si>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</si>
  <si>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</si>
  <si>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</si>
  <si>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</si>
  <si>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</si>
  <si>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</si>
  <si>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</si>
  <si>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</si>
  <si>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</si>
  <si>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</si>
  <si>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</si>
  <si>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</si>
  <si>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</si>
  <si>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</si>
  <si>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</si>
  <si>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</si>
  <si>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</si>
  <si>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</si>
  <si>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</si>
  <si>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</si>
  <si>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</si>
  <si>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</si>
  <si>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</si>
  <si>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</si>
  <si>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</si>
  <si>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</si>
  <si>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</si>
  <si>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</si>
  <si>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</si>
  <si>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</si>
  <si>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</si>
  <si>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</si>
  <si>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</si>
  <si>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</si>
  <si>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</si>
  <si>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</si>
  <si>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</si>
  <si>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</si>
  <si>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</si>
  <si>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</si>
  <si>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</si>
  <si>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</si>
  <si>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</si>
  <si>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</si>
  <si>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</si>
  <si>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</si>
  <si>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</si>
  <si>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</si>
  <si>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</si>
  <si>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</si>
  <si>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</si>
  <si>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</si>
  <si>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</si>
  <si>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</si>
  <si>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</si>
  <si>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</si>
  <si>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</si>
  <si>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</si>
  <si>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</si>
  <si>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</si>
  <si>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</si>
  <si>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</si>
  <si>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</si>
  <si>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</si>
  <si>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</si>
  <si>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</si>
  <si>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</si>
  <si>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</si>
  <si>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</si>
  <si>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</si>
  <si>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</si>
  <si>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</si>
  <si>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</si>
  <si>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</si>
  <si>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</si>
  <si>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</si>
  <si>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</si>
  <si>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</si>
  <si>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</si>
  <si>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</si>
  <si>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</si>
  <si>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</si>
  <si>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</si>
  <si>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</si>
  <si>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</si>
  <si>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</si>
  <si>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</si>
  <si>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</si>
  <si>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</si>
  <si>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</si>
  <si>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</si>
  <si>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</si>
  <si>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</si>
  <si>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</si>
  <si>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</si>
  <si>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</si>
  <si>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</si>
  <si>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</si>
  <si>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</si>
  <si>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</si>
  <si>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</si>
  <si>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</si>
  <si>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</si>
  <si>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</si>
  <si>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</si>
  <si>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</si>
  <si>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</si>
  <si>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</si>
  <si>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</si>
  <si>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</si>
  <si>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</si>
  <si>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</si>
  <si>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</si>
  <si>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</si>
  <si>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</si>
  <si>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</si>
  <si>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</si>
  <si>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</si>
  <si>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</si>
  <si>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</si>
  <si>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</si>
  <si>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</si>
  <si>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</si>
  <si>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</si>
  <si>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</si>
  <si>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</si>
  <si>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</si>
  <si>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</si>
  <si>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</si>
  <si>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</si>
  <si>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</si>
  <si>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</si>
  <si>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</si>
  <si>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</si>
  <si>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</si>
  <si>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</si>
  <si>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</si>
  <si>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</si>
  <si>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</si>
  <si>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</si>
  <si>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</si>
  <si>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</si>
  <si>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</si>
  <si>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</si>
  <si>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</si>
  <si>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</si>
  <si>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</si>
  <si>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</si>
  <si>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</si>
  <si>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</si>
  <si>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</si>
  <si>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</si>
  <si>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</si>
  <si>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</si>
  <si>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</si>
  <si>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</si>
  <si>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</si>
  <si>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</si>
  <si>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</si>
  <si>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</si>
  <si>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</si>
  <si>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</si>
  <si>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</si>
  <si>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</si>
  <si>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</si>
  <si>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</si>
  <si>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</si>
  <si>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</si>
  <si>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</si>
  <si>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</si>
  <si>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</si>
  <si>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</si>
  <si>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</si>
  <si>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</si>
  <si>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</si>
  <si>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</si>
  <si>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</si>
  <si>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</si>
  <si>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</si>
  <si>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</si>
  <si>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</si>
  <si>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</si>
  <si>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</si>
  <si>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</si>
  <si>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</si>
  <si>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</si>
  <si>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</si>
  <si>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</si>
  <si>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</si>
  <si>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</si>
  <si>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</si>
  <si>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</si>
  <si>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</si>
  <si>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</si>
  <si>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</si>
  <si>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</si>
  <si>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</si>
  <si>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</si>
  <si>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</si>
  <si>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</si>
  <si>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</si>
  <si>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</si>
  <si>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</si>
  <si>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</si>
  <si>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</si>
  <si>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</si>
  <si>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</si>
  <si>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</si>
  <si>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</si>
  <si>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</si>
  <si>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</si>
  <si>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</si>
  <si>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</si>
  <si>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</si>
  <si>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</si>
  <si>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</si>
  <si>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</si>
  <si>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</si>
  <si>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</si>
  <si>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</si>
  <si>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</si>
  <si>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</si>
  <si>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</si>
  <si>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</si>
  <si>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</si>
  <si>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</si>
  <si>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</si>
  <si>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</si>
  <si>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</si>
  <si>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</si>
  <si>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</si>
  <si>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</si>
  <si>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</si>
  <si>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</si>
  <si>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</si>
  <si>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</si>
  <si>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</si>
  <si>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</si>
  <si>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</si>
  <si>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</si>
  <si>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</si>
  <si>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</si>
  <si>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</si>
  <si>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</si>
  <si>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</si>
  <si>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</si>
  <si>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</si>
  <si>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</si>
  <si>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</si>
  <si>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</si>
  <si>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</si>
  <si>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</si>
  <si>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</si>
  <si>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</si>
  <si>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</si>
  <si>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</si>
  <si>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</si>
  <si>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</si>
  <si>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</si>
  <si>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</si>
  <si>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</si>
  <si>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</si>
  <si>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</si>
  <si>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</si>
  <si>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</si>
  <si>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</si>
  <si>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</si>
  <si>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</si>
  <si>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</si>
  <si>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</si>
  <si>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</si>
  <si>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</si>
  <si>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</si>
  <si>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</si>
  <si>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</si>
  <si>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</si>
  <si>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</si>
  <si>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</si>
  <si>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</si>
  <si>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</si>
  <si>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</si>
  <si>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</si>
  <si>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</si>
  <si>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</si>
  <si>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</si>
  <si>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</si>
  <si>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</si>
  <si>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</si>
  <si>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</si>
  <si>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</si>
  <si>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</si>
  <si>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</si>
  <si>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</si>
  <si>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</si>
  <si>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</si>
  <si>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</si>
  <si>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</si>
  <si>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</si>
  <si>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</si>
  <si>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</si>
  <si>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</si>
  <si>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</si>
  <si>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</si>
  <si>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</si>
  <si>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</si>
  <si>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</si>
  <si>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</si>
  <si>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</si>
  <si>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</si>
  <si>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</si>
  <si>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</si>
  <si>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</si>
  <si>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</si>
  <si>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</si>
  <si>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</si>
  <si>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</si>
  <si>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</si>
  <si>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</si>
  <si>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</si>
  <si>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</si>
  <si>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</si>
  <si>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</si>
  <si>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</si>
  <si>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</si>
  <si>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</si>
  <si>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</si>
  <si>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</si>
  <si>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</si>
  <si>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</si>
  <si>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</si>
  <si>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</si>
  <si>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</si>
  <si>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</si>
  <si>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</si>
  <si>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</si>
  <si>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</si>
  <si>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</si>
  <si>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</si>
  <si>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</si>
  <si>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</si>
  <si>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</si>
  <si>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</si>
  <si>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</si>
  <si>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</si>
  <si>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</si>
  <si>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</si>
  <si>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</si>
  <si>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</si>
  <si>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</si>
  <si>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</si>
  <si>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</si>
  <si>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</si>
  <si>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</si>
  <si>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</si>
  <si>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</si>
  <si>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</si>
  <si>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</si>
  <si>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</si>
  <si>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</si>
  <si>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</si>
  <si>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</si>
  <si>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</si>
  <si>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</si>
  <si>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</si>
  <si>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</si>
  <si>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</si>
  <si>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</si>
  <si>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</si>
  <si>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</si>
  <si>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</si>
  <si>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</si>
  <si>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</si>
  <si>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</si>
  <si>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</si>
  <si>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</si>
  <si>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</si>
  <si>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</si>
  <si>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</si>
  <si>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</si>
  <si>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</si>
  <si>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</si>
  <si>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</si>
  <si>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</si>
  <si>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</si>
  <si>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</si>
  <si>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</si>
  <si>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</si>
  <si>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</si>
  <si>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</si>
  <si>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</si>
  <si>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</si>
  <si>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</si>
  <si>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</si>
  <si>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</si>
  <si>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</si>
  <si>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</si>
  <si>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</si>
  <si>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</si>
  <si>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</si>
  <si>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</si>
  <si>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</si>
  <si>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</si>
  <si>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</si>
  <si>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</si>
  <si>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</si>
  <si>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</si>
  <si>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</si>
  <si>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</si>
  <si>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</si>
  <si>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</si>
  <si>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</si>
  <si>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</si>
  <si>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</si>
  <si>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</si>
  <si>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</si>
  <si>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</si>
  <si>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</si>
  <si>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</si>
  <si>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</si>
  <si>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</si>
  <si>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</si>
  <si>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</si>
  <si>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</si>
  <si>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</si>
  <si>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</si>
  <si>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</si>
  <si>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</si>
  <si>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</si>
  <si>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</si>
  <si>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</si>
  <si>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</si>
  <si>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</si>
  <si>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</si>
  <si>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</si>
  <si>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</si>
  <si>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</si>
  <si>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</si>
  <si>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</si>
  <si>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</si>
  <si>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</si>
  <si>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</si>
  <si>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</si>
  <si>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</si>
  <si>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</si>
  <si>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</si>
  <si>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</si>
  <si>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</si>
  <si>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</si>
  <si>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</si>
  <si>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</si>
  <si>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</si>
  <si>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</si>
  <si>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</si>
  <si>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</si>
  <si>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</si>
  <si>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</si>
  <si>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</si>
  <si>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</si>
  <si>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</si>
  <si>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</si>
  <si>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</si>
  <si>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</si>
  <si>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</si>
  <si>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</si>
  <si>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</si>
  <si>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</si>
  <si>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</si>
  <si>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</si>
  <si>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</si>
  <si>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</si>
  <si>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</si>
  <si>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</si>
  <si>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</si>
  <si>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</si>
  <si>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</si>
  <si>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</si>
  <si>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</si>
  <si>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</si>
  <si>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</si>
  <si>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</si>
  <si>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</si>
  <si>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</si>
  <si>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</si>
  <si>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</si>
  <si>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</si>
  <si>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</si>
  <si>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</si>
  <si>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</si>
  <si>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</si>
  <si>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</si>
  <si>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</si>
  <si>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</si>
  <si>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</si>
  <si>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</si>
  <si>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</si>
  <si>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</si>
  <si>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</si>
  <si>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</si>
  <si>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</si>
  <si>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</si>
  <si>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</si>
  <si>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</si>
  <si>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</si>
  <si>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</si>
  <si>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</si>
  <si>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</si>
  <si>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</si>
  <si>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</si>
  <si>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</si>
  <si>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</si>
  <si>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</si>
  <si>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</si>
  <si>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</si>
  <si>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</si>
  <si>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</si>
  <si>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</si>
  <si>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</si>
  <si>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</si>
  <si>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</si>
  <si>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</si>
  <si>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</si>
  <si>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</si>
  <si>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</si>
  <si>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</si>
  <si>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</si>
  <si>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</si>
  <si>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</si>
  <si>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</si>
  <si>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</si>
  <si>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</si>
  <si>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</si>
  <si>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</si>
  <si>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</si>
  <si>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</si>
  <si>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</si>
  <si>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</si>
  <si>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</si>
  <si>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</si>
  <si>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</si>
  <si>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</si>
  <si>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</si>
  <si>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</si>
  <si>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</si>
  <si>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</si>
  <si>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</si>
  <si>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</si>
  <si>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</si>
  <si>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</si>
  <si>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</si>
  <si>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</si>
  <si>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</si>
  <si>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</si>
  <si>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</si>
  <si>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</si>
  <si>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</si>
  <si>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</si>
  <si>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</si>
  <si>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</si>
  <si>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</si>
  <si>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</si>
  <si>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</si>
  <si>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</si>
  <si>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</si>
  <si>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</si>
  <si>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</si>
  <si>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</si>
  <si>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</si>
  <si>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</si>
  <si>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</si>
  <si>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</si>
  <si>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</si>
  <si>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</si>
  <si>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</si>
  <si>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</si>
  <si>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</si>
  <si>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</si>
  <si>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</si>
  <si>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</si>
  <si>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</si>
  <si>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</si>
  <si>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</si>
  <si>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</si>
  <si>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</si>
  <si>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</si>
  <si>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</si>
  <si>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</si>
  <si>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</si>
  <si>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</si>
  <si>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</si>
  <si>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</si>
  <si>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</si>
  <si>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</si>
  <si>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</si>
  <si>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</si>
  <si>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</si>
  <si>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</si>
  <si>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</si>
  <si>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</si>
  <si>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</si>
  <si>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</si>
  <si>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</si>
  <si>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</si>
  <si>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</si>
  <si>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</si>
  <si>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</si>
  <si>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</si>
  <si>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</si>
  <si>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</si>
  <si>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</si>
  <si>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</si>
  <si>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</si>
  <si>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</si>
  <si>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</si>
  <si>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</si>
  <si>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</si>
  <si>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</si>
  <si>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</si>
  <si>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</si>
  <si>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</si>
  <si>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</si>
  <si>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</si>
  <si>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</si>
  <si>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</si>
  <si>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</si>
  <si>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</si>
  <si>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</si>
  <si>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</si>
  <si>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</si>
  <si>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</si>
  <si>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</si>
  <si>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</si>
  <si>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</si>
  <si>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</si>
  <si>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</si>
  <si>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</si>
  <si>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</si>
  <si>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</si>
  <si>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</si>
  <si>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</si>
  <si>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</si>
  <si>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</si>
  <si>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</si>
  <si>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</si>
  <si>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</si>
  <si>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</si>
  <si>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</si>
  <si>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</si>
  <si>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</si>
  <si>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</si>
  <si>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</si>
  <si>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</si>
  <si>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</si>
  <si>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</si>
  <si>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</si>
  <si>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</si>
  <si>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</si>
  <si>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</si>
  <si>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</si>
  <si>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</si>
  <si>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</si>
  <si>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</si>
  <si>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</si>
  <si>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</si>
  <si>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</si>
  <si>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</si>
  <si>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</si>
  <si>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</si>
  <si>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</si>
  <si>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</si>
  <si>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</si>
  <si>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</si>
  <si>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</si>
  <si>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</si>
  <si>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</si>
  <si>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</si>
  <si>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</si>
  <si>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</si>
  <si>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</si>
  <si>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</si>
  <si>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</si>
  <si>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</si>
  <si>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</si>
  <si>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</si>
  <si>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</si>
  <si>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</si>
  <si>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</si>
  <si>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</si>
  <si>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</si>
  <si>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</si>
  <si>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</si>
  <si>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</si>
  <si>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</si>
  <si>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</si>
  <si>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</si>
  <si>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</si>
  <si>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</si>
  <si>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</si>
  <si>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</si>
  <si>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</si>
  <si>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</si>
  <si>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</si>
  <si>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</si>
  <si>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</si>
  <si>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</si>
  <si>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</si>
  <si>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</si>
  <si>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</si>
  <si>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</si>
  <si>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</si>
  <si>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</si>
  <si>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</si>
  <si>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</si>
  <si>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</si>
  <si>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</si>
  <si>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</si>
  <si>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</si>
  <si>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</si>
  <si>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</si>
  <si>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</si>
  <si>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</si>
  <si>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</si>
  <si>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</si>
  <si>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</si>
  <si>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</si>
  <si>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</si>
  <si>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</si>
  <si>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</si>
  <si>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</si>
  <si>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</si>
  <si>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</si>
  <si>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</si>
  <si>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</si>
  <si>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</si>
  <si>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</si>
  <si>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</si>
  <si>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</si>
  <si>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</si>
  <si>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</si>
  <si>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</si>
  <si>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</si>
  <si>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</si>
  <si>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</si>
  <si>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</si>
  <si>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</si>
  <si>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</si>
  <si>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</si>
  <si>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</si>
  <si>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</si>
  <si>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</si>
  <si>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</si>
  <si>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</si>
  <si>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</si>
  <si>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</si>
  <si>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</si>
  <si>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</si>
  <si>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</si>
  <si>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</si>
  <si>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</si>
  <si>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</si>
  <si>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</si>
  <si>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</si>
  <si>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</si>
  <si>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</si>
  <si>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</si>
  <si>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</si>
  <si>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</si>
  <si>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</si>
  <si>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</si>
  <si>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</si>
  <si>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</si>
  <si>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</si>
  <si>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</si>
  <si>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</si>
  <si>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</si>
  <si>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</si>
  <si>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</si>
  <si>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</si>
  <si>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</si>
  <si>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</si>
  <si>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</si>
  <si>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</si>
  <si>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</si>
  <si>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</si>
  <si>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</si>
  <si>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</si>
  <si>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</si>
  <si>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</si>
  <si>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</si>
  <si>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</si>
  <si>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</si>
  <si>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</si>
  <si>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</si>
  <si>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</si>
  <si>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</si>
  <si>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</si>
  <si>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</si>
  <si>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</si>
  <si>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</si>
  <si>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</si>
  <si>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</si>
  <si>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</si>
  <si>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</si>
  <si>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</si>
  <si>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</si>
  <si>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</si>
  <si>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</si>
  <si>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</si>
  <si>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</si>
  <si>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</si>
  <si>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</si>
  <si>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</si>
  <si>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</si>
  <si>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</si>
  <si>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</si>
  <si>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</si>
  <si>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</si>
  <si>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</si>
  <si>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</si>
  <si>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</si>
  <si>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</si>
  <si>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</si>
  <si>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</si>
  <si>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</si>
  <si>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</si>
  <si>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</si>
  <si>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</si>
  <si>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</si>
  <si>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</si>
  <si>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</si>
  <si>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</si>
  <si>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</si>
  <si>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</si>
  <si>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</si>
  <si>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</si>
  <si>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</si>
  <si>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</si>
  <si>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</si>
  <si>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</si>
  <si>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</si>
  <si>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</si>
  <si>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</si>
  <si>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</si>
  <si>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</si>
  <si>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</si>
  <si>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</si>
  <si>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</si>
  <si>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</si>
  <si>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</si>
  <si>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</si>
  <si>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</si>
  <si>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</si>
  <si>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</si>
  <si>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</si>
  <si>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</si>
  <si>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</si>
  <si>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</si>
  <si>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</si>
  <si>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</si>
  <si>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</si>
  <si>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</si>
  <si>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</si>
  <si>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</si>
  <si>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</si>
  <si>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</si>
  <si>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</si>
  <si>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</si>
  <si>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</si>
  <si>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</si>
  <si>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</si>
  <si>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</si>
  <si>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</si>
  <si>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</si>
  <si>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</si>
  <si>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</si>
  <si>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</si>
  <si>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</si>
  <si>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</si>
  <si>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</si>
  <si>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</si>
  <si>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</si>
  <si>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</si>
  <si>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</si>
  <si>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</si>
  <si>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</si>
  <si>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</si>
  <si>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</si>
  <si>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</si>
  <si>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</si>
  <si>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</si>
  <si>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</si>
  <si>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</si>
  <si>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</si>
  <si>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</si>
  <si>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</si>
  <si>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</si>
  <si>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</si>
  <si>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</si>
  <si>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</si>
  <si>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</si>
  <si>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</si>
  <si>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</si>
  <si>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</si>
  <si>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</si>
  <si>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</si>
  <si>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</si>
  <si>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</si>
  <si>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</si>
  <si>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</si>
  <si>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</si>
  <si>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</si>
  <si>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</si>
  <si>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</si>
  <si>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</si>
  <si>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</si>
  <si>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</si>
  <si>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</si>
  <si>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</si>
  <si>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</si>
  <si>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</si>
  <si>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</si>
  <si>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</si>
  <si>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</si>
  <si>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</si>
  <si>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</si>
  <si>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</si>
  <si>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</si>
  <si>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</si>
  <si>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</si>
  <si>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</si>
  <si>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</si>
  <si>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</si>
  <si>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</si>
  <si>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</si>
  <si>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</si>
  <si>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</si>
  <si>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</si>
  <si>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</si>
  <si>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</si>
  <si>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</si>
  <si>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</si>
  <si>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</si>
  <si>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</si>
  <si>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</si>
  <si>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</si>
  <si>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</si>
  <si>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</si>
  <si>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</si>
  <si>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</si>
  <si>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</si>
  <si>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</si>
  <si>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</si>
  <si>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</si>
  <si>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</si>
  <si>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</si>
  <si>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</si>
  <si>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</si>
  <si>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</si>
  <si>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</si>
  <si>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</si>
  <si>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</si>
  <si>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</si>
  <si>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</si>
  <si>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</si>
  <si>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</si>
  <si>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</si>
  <si>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</si>
  <si>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</si>
  <si>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</si>
  <si>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</si>
  <si>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</si>
  <si>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</si>
  <si>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</si>
  <si>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</si>
  <si>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</si>
  <si>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</si>
  <si>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</si>
  <si>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</si>
  <si>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</si>
  <si>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</si>
  <si>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</si>
  <si>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</si>
  <si>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</si>
  <si>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</si>
  <si>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</si>
  <si>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</si>
  <si>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</si>
  <si>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</si>
  <si>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</si>
  <si>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</si>
  <si>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</si>
  <si>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</si>
  <si>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</si>
  <si>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</si>
  <si>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</si>
  <si>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</si>
  <si>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</si>
  <si>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</si>
  <si>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</si>
  <si>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</si>
  <si>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</si>
  <si>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</si>
  <si>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</si>
  <si>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</si>
  <si>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</si>
  <si>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</si>
  <si>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</si>
  <si>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</si>
  <si>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</si>
  <si>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</si>
  <si>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</si>
  <si>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</si>
  <si>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</si>
  <si>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</si>
  <si>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</si>
  <si>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</si>
  <si>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</si>
  <si>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</si>
  <si>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</si>
  <si>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</si>
  <si>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</si>
  <si>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</si>
  <si>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</si>
  <si>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</si>
  <si>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</si>
  <si>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</si>
  <si>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</si>
  <si>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</si>
  <si>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</si>
  <si>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</si>
  <si>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</si>
  <si>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</si>
  <si>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</si>
  <si>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</si>
  <si>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</si>
  <si>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</si>
  <si>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</si>
  <si>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</si>
  <si>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</si>
  <si>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</si>
  <si>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</si>
  <si>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</si>
  <si>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</si>
  <si>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</si>
  <si>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</si>
  <si>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</si>
  <si>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</si>
  <si>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</si>
  <si>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</si>
  <si>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</si>
  <si>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</si>
  <si>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</si>
  <si>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</si>
  <si>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</si>
  <si>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</si>
  <si>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</si>
  <si>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</si>
  <si>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</si>
  <si>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</si>
  <si>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</si>
  <si>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</si>
  <si>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</si>
  <si>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</si>
  <si>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</si>
  <si>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</si>
  <si>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</si>
  <si>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</si>
  <si>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</si>
  <si>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</si>
  <si>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</si>
  <si>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</si>
  <si>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</si>
  <si>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</si>
  <si>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</si>
  <si>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</si>
  <si>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</si>
  <si>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</si>
  <si>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</si>
  <si>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</si>
  <si>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</si>
  <si>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</si>
  <si>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</si>
  <si>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</si>
  <si>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</si>
  <si>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</si>
  <si>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</si>
  <si>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</si>
  <si>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</si>
  <si>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</si>
  <si>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</si>
  <si>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</si>
  <si>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</si>
  <si>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</si>
  <si>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</si>
  <si>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</si>
  <si>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</si>
  <si>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</si>
  <si>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</si>
  <si>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</si>
  <si>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</si>
  <si>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</si>
  <si>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</si>
  <si>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</si>
  <si>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</si>
  <si>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</si>
  <si>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</si>
  <si>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</si>
  <si>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</si>
  <si>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</si>
  <si>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</si>
  <si>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</si>
  <si>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</si>
  <si>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</si>
  <si>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</si>
  <si>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</si>
  <si>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</si>
  <si>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</si>
  <si>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</si>
  <si>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</si>
  <si>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</si>
  <si>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</si>
  <si>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</si>
  <si>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</si>
  <si>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</si>
  <si>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</si>
  <si>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</si>
  <si>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</si>
  <si>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</si>
  <si>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</si>
  <si>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</si>
  <si>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</si>
  <si>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</si>
  <si>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</si>
  <si>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</si>
  <si>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</si>
  <si>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</si>
  <si>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</si>
  <si>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</si>
  <si>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</si>
  <si>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</si>
  <si>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</si>
  <si>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</si>
  <si>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</si>
  <si>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</si>
  <si>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</si>
  <si>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</si>
  <si>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</si>
  <si>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</si>
  <si>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</si>
  <si>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</si>
  <si>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</si>
  <si>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</si>
  <si>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</si>
  <si>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</si>
  <si>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</si>
  <si>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</si>
  <si>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</si>
  <si>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</si>
  <si>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</si>
  <si>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</si>
  <si>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</si>
  <si>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</si>
  <si>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</si>
  <si>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</si>
  <si>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</si>
  <si>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</si>
  <si>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</si>
  <si>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</si>
  <si>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</si>
  <si>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</si>
  <si>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</si>
  <si>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</si>
  <si>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</si>
  <si>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</si>
  <si>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</si>
  <si>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</si>
  <si>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</si>
  <si>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</si>
  <si>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</si>
  <si>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</si>
  <si>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</si>
  <si>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</si>
  <si>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</si>
  <si>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</si>
  <si>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</si>
  <si>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</si>
  <si>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</si>
  <si>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</si>
  <si>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</si>
  <si>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</si>
  <si>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</si>
  <si>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</si>
  <si>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</si>
  <si>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</si>
  <si>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</si>
  <si>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</si>
  <si>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</si>
  <si>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</si>
  <si>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</si>
  <si>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</si>
  <si>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</si>
  <si>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</si>
  <si>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</si>
  <si>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</si>
  <si>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</si>
  <si>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</si>
  <si>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</si>
  <si>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</si>
  <si>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</si>
  <si>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</si>
  <si>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</si>
  <si>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</si>
  <si>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</si>
  <si>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</si>
  <si>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</si>
  <si>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</si>
  <si>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</si>
  <si>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</si>
  <si>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</si>
  <si>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</si>
  <si>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</si>
  <si>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</si>
  <si>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</si>
  <si>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</si>
  <si>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</si>
  <si>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</si>
  <si>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</si>
  <si>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</si>
  <si>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</si>
  <si>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</si>
  <si>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</si>
  <si>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</si>
  <si>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</si>
  <si>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</si>
  <si>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</si>
  <si>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</si>
  <si>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</si>
  <si>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</si>
  <si>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</si>
  <si>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</si>
  <si>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</si>
  <si>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</si>
  <si>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</si>
  <si>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</si>
  <si>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</si>
  <si>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</si>
  <si>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</si>
  <si>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</si>
  <si>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</si>
  <si>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</si>
  <si>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</si>
  <si>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</si>
  <si>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</si>
  <si>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</si>
  <si>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</si>
  <si>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</si>
  <si>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</si>
  <si>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</si>
  <si>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</si>
  <si>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</si>
  <si>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</si>
  <si>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</si>
  <si>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</si>
  <si>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</si>
  <si>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</si>
  <si>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</si>
  <si>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</si>
  <si>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</si>
  <si>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</si>
  <si>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</si>
  <si>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</si>
  <si>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</si>
  <si>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</si>
  <si>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</si>
  <si>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</si>
  <si>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</si>
  <si>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</si>
  <si>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</si>
  <si>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</si>
  <si>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</si>
  <si>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</si>
  <si>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</si>
  <si>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</si>
  <si>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</si>
  <si>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</si>
  <si>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</si>
  <si>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</si>
  <si>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</si>
  <si>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</si>
  <si>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</si>
  <si>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</si>
  <si>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</si>
  <si>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</si>
  <si>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</si>
  <si>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</si>
  <si>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</si>
  <si>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</si>
  <si>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</si>
  <si>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</si>
  <si>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</si>
  <si>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</si>
  <si>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</si>
  <si>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</si>
  <si>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</si>
  <si>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</si>
  <si>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</si>
  <si>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</si>
  <si>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</si>
  <si>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</si>
  <si>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</si>
  <si>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</si>
  <si>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</si>
  <si>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</si>
  <si>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</si>
  <si>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</si>
  <si>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</si>
  <si>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</si>
  <si>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</si>
  <si>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</si>
  <si>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</si>
  <si>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</si>
  <si>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</si>
  <si>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</si>
  <si>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</si>
  <si>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</si>
  <si>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</si>
  <si>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</si>
  <si>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</si>
  <si>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</si>
  <si>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</si>
  <si>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</si>
  <si>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</si>
  <si>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</si>
  <si>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</si>
  <si>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</si>
  <si>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</si>
  <si>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</si>
  <si>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</si>
  <si>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</si>
  <si>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</si>
  <si>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</si>
  <si>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</si>
  <si>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</si>
  <si>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</si>
  <si>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</si>
  <si>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</si>
  <si>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</si>
  <si>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</si>
  <si>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</si>
  <si>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</si>
  <si>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</si>
  <si>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</si>
  <si>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</si>
  <si>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</si>
  <si>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</si>
  <si>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</si>
  <si>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</si>
  <si>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</si>
  <si>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</si>
  <si>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</si>
  <si>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</si>
  <si>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</si>
  <si>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</si>
  <si>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</si>
  <si>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</si>
  <si>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</si>
  <si>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</si>
  <si>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</si>
  <si>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</si>
  <si>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</si>
  <si>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</si>
  <si>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</si>
  <si>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</si>
  <si>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</si>
  <si>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</si>
  <si>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</si>
  <si>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</si>
  <si>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</si>
  <si>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</si>
  <si>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</si>
  <si>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</si>
  <si>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</si>
  <si>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</si>
  <si>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</si>
  <si>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</si>
  <si>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</si>
  <si>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</si>
  <si>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</si>
  <si>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</si>
  <si>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</si>
  <si>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</si>
  <si>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</si>
  <si>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</si>
  <si>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</si>
  <si>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</si>
  <si>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</si>
  <si>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</si>
  <si>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</si>
  <si>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</si>
  <si>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</si>
  <si>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</si>
  <si>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</si>
  <si>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</si>
  <si>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</si>
  <si>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</si>
  <si>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</si>
  <si>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</si>
  <si>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</si>
  <si>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</si>
  <si>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</si>
  <si>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</si>
  <si>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</si>
  <si>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</si>
  <si>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</si>
  <si>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</si>
  <si>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</si>
  <si>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</si>
  <si>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</si>
  <si>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</si>
  <si>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</si>
  <si>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</si>
  <si>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</si>
  <si>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</si>
  <si>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</si>
  <si>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</si>
  <si>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</si>
  <si>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</si>
  <si>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</si>
  <si>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</si>
  <si>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</si>
  <si>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</si>
  <si>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</si>
  <si>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</si>
  <si>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</si>
  <si>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</si>
  <si>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</si>
  <si>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</si>
  <si>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</si>
  <si>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</si>
  <si>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</si>
  <si>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</si>
  <si>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</si>
  <si>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</si>
  <si>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</si>
  <si>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</si>
  <si>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</si>
  <si>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</si>
  <si>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</si>
  <si>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</si>
  <si>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</si>
  <si>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</si>
  <si>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</si>
  <si>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</si>
  <si>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</si>
  <si>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</si>
  <si>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</si>
  <si>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</si>
  <si>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</si>
  <si>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</si>
  <si>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</si>
  <si>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</si>
  <si>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</si>
  <si>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</si>
  <si>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</si>
  <si>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</si>
  <si>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</si>
  <si>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</si>
  <si>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</si>
  <si>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</si>
  <si>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</si>
  <si>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</si>
  <si>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</si>
  <si>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</si>
  <si>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</si>
  <si>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</si>
  <si>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</si>
  <si>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</si>
  <si>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</si>
  <si>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</si>
  <si>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</si>
  <si>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</si>
  <si>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</si>
  <si>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</si>
  <si>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</si>
  <si>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</si>
  <si>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</si>
  <si>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</si>
  <si>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</si>
  <si>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</si>
  <si>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</si>
  <si>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</si>
  <si>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</si>
  <si>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</si>
  <si>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</si>
  <si>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</si>
  <si>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</si>
  <si>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</si>
  <si>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</si>
  <si>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</si>
  <si>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</si>
  <si>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</si>
  <si>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</si>
  <si>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</si>
  <si>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</si>
  <si>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</si>
  <si>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</si>
  <si>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</si>
  <si>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</si>
  <si>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</si>
  <si>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</si>
  <si>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</si>
  <si>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</si>
  <si>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</si>
  <si>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</si>
  <si>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</si>
  <si>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</si>
  <si>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</si>
  <si>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</si>
  <si>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</si>
  <si>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</si>
  <si>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</si>
  <si>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</si>
  <si>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</si>
  <si>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</si>
  <si>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</si>
  <si>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</si>
  <si>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</si>
  <si>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</si>
  <si>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</si>
  <si>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</si>
  <si>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</si>
  <si>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</si>
  <si>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</si>
  <si>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</si>
  <si>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</si>
  <si>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</si>
  <si>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</si>
  <si>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</si>
  <si>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</si>
  <si>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</si>
  <si>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</si>
  <si>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</si>
  <si>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</si>
  <si>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</si>
  <si>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</si>
  <si>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</si>
  <si>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</si>
  <si>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</si>
  <si>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</si>
  <si>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</si>
  <si>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</si>
  <si>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</si>
  <si>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</si>
  <si>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</si>
  <si>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</si>
  <si>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</si>
  <si>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</si>
  <si>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</si>
  <si>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</si>
  <si>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</si>
  <si>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</si>
  <si>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</si>
  <si>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</si>
  <si>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</si>
  <si>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</si>
  <si>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</si>
  <si>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</si>
  <si>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</si>
  <si>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</si>
  <si>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</si>
  <si>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</si>
  <si>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</si>
  <si>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</si>
  <si>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</si>
  <si>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</si>
  <si>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</si>
  <si>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</si>
  <si>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</si>
  <si>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</si>
  <si>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</si>
  <si>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</si>
  <si>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</si>
  <si>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</si>
  <si>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</si>
  <si>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</si>
  <si>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</si>
  <si>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</si>
  <si>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</si>
  <si>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</si>
  <si>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</si>
  <si>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</si>
  <si>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</si>
  <si>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</si>
  <si>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</si>
  <si>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</si>
  <si>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</si>
  <si>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</si>
  <si>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</si>
  <si>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</si>
  <si>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</si>
  <si>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</si>
  <si>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</si>
  <si>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</si>
  <si>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</si>
  <si>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</si>
  <si>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</si>
  <si>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</si>
  <si>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</si>
  <si>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</si>
  <si>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</si>
  <si>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</si>
  <si>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</si>
  <si>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</si>
  <si>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</si>
  <si>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</si>
  <si>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</si>
  <si>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</si>
  <si>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</si>
  <si>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</si>
  <si>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</si>
  <si>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</si>
  <si>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</si>
  <si>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</si>
  <si>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</si>
  <si>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</si>
  <si>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</si>
  <si>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</si>
  <si>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</si>
  <si>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</si>
  <si>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</si>
  <si>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</si>
  <si>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</si>
  <si>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</si>
  <si>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</si>
  <si>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</si>
  <si>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</si>
  <si>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</si>
  <si>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</si>
  <si>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</si>
  <si>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</si>
  <si>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</si>
  <si>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</si>
  <si>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</si>
  <si>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</si>
  <si>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</si>
  <si>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</si>
  <si>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</si>
  <si>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</si>
  <si>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</si>
  <si>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</si>
  <si>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</si>
  <si>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</si>
  <si>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</si>
  <si>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</si>
  <si>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</si>
  <si>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</si>
  <si>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</si>
  <si>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</si>
  <si>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</si>
  <si>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</si>
  <si>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</si>
  <si>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</si>
  <si>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</si>
  <si>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</si>
  <si>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</si>
  <si>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</si>
  <si>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</si>
  <si>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</si>
  <si>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</si>
  <si>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</si>
  <si>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</si>
  <si>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</si>
  <si>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</si>
  <si>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</si>
  <si>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</si>
  <si>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</si>
  <si>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</si>
  <si>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</si>
  <si>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</si>
  <si>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</si>
  <si>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</si>
  <si>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</si>
  <si>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</si>
  <si>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</si>
  <si>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</si>
  <si>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</si>
  <si>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</si>
  <si>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</si>
  <si>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</si>
  <si>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</si>
  <si>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</si>
  <si>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</si>
  <si>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</si>
  <si>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</si>
  <si>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</si>
  <si>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</si>
  <si>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</si>
  <si>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</si>
  <si>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</si>
  <si>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</si>
  <si>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</si>
  <si>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</si>
  <si>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</si>
  <si>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</si>
  <si>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</si>
  <si>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</si>
  <si>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</si>
  <si>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</si>
  <si>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</si>
  <si>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</si>
  <si>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</si>
  <si>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</si>
  <si>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</si>
  <si>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</si>
  <si>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</si>
  <si>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</si>
  <si>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</si>
  <si>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</si>
  <si>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</si>
  <si>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</si>
  <si>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</si>
  <si>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</si>
  <si>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</si>
  <si>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</si>
  <si>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</si>
  <si>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</si>
  <si>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</si>
  <si>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</si>
  <si>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</si>
  <si>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</si>
  <si>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</si>
  <si>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</si>
  <si>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</si>
  <si>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</si>
  <si>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</si>
  <si>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</si>
  <si>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</si>
  <si>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</si>
  <si>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</si>
  <si>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</si>
  <si>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</si>
  <si>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</si>
  <si>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</si>
  <si>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</si>
  <si>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</si>
  <si>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</si>
  <si>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</si>
  <si>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</si>
  <si>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</si>
  <si>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</si>
  <si>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</si>
  <si>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</si>
  <si>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</si>
  <si>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</si>
  <si>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</si>
  <si>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</si>
  <si>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</si>
  <si>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</si>
  <si>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</si>
  <si>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</si>
  <si>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</si>
  <si>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</si>
  <si>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</si>
  <si>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</si>
  <si>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</si>
  <si>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</si>
  <si>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</si>
  <si>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</si>
  <si>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</si>
  <si>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</si>
  <si>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</si>
  <si>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</si>
  <si>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</si>
  <si>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</si>
  <si>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</si>
  <si>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</si>
  <si>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</si>
  <si>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</si>
  <si>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</si>
  <si>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</si>
  <si>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</si>
  <si>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</si>
  <si>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</si>
  <si>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</si>
  <si>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</si>
  <si>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</si>
  <si>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</si>
  <si>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</si>
  <si>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</si>
  <si>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</si>
  <si>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</si>
  <si>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</si>
  <si>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</si>
  <si>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</si>
  <si>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</si>
  <si>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</si>
  <si>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</si>
  <si>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</si>
  <si>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</si>
  <si>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</si>
  <si>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</si>
  <si>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</si>
  <si>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</si>
  <si>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</si>
  <si>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</si>
  <si>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</si>
  <si>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</si>
  <si>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</si>
  <si>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</si>
  <si>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</si>
  <si>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</si>
  <si>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</si>
  <si>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</si>
  <si>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</si>
  <si>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</si>
  <si>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</si>
  <si>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</si>
  <si>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</si>
  <si>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</si>
  <si>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</si>
  <si>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</si>
  <si>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</si>
  <si>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</si>
  <si>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</si>
  <si>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</si>
  <si>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</si>
  <si>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</si>
  <si>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</si>
  <si>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</si>
  <si>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</si>
  <si>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</si>
  <si>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</si>
  <si>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</si>
  <si>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</si>
  <si>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</si>
  <si>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</si>
  <si>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</si>
  <si>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</si>
  <si>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</si>
  <si>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</si>
  <si>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</si>
  <si>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</si>
  <si>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</si>
  <si>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</si>
  <si>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</si>
  <si>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</si>
  <si>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</si>
  <si>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</si>
  <si>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</si>
  <si>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</si>
  <si>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</si>
  <si>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</si>
  <si>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</si>
  <si>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</si>
  <si>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</si>
  <si>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</si>
  <si>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</si>
  <si>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</si>
  <si>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</si>
  <si>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</si>
  <si>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</si>
  <si>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</si>
  <si>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</si>
  <si>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</si>
  <si>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</si>
  <si>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</si>
  <si>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</si>
  <si>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</si>
  <si>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</si>
  <si>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</si>
  <si>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</si>
  <si>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</si>
  <si>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</si>
  <si>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</si>
  <si>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</si>
  <si>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</si>
  <si>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</si>
  <si>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</si>
  <si>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</si>
  <si>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</si>
  <si>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</si>
  <si>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</si>
  <si>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</si>
  <si>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</si>
  <si>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</si>
  <si>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</si>
  <si>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</si>
  <si>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</si>
  <si>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</si>
  <si>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</si>
  <si>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</si>
  <si>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</si>
  <si>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</si>
  <si>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</si>
  <si>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</si>
  <si>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</si>
  <si>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</si>
  <si>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</si>
  <si>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</si>
  <si>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</si>
  <si>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</si>
  <si>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</si>
  <si>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</si>
  <si>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</si>
  <si>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</si>
  <si>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</si>
  <si>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</si>
  <si>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</si>
  <si>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</si>
  <si>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</si>
  <si>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</si>
  <si>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</si>
  <si>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</si>
  <si>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</si>
  <si>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</si>
  <si>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</si>
  <si>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</si>
  <si>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</si>
  <si>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</si>
  <si>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</si>
  <si>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</si>
  <si>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</si>
  <si>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</si>
  <si>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</si>
  <si>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</si>
  <si>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</si>
  <si>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</si>
  <si>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</si>
  <si>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</si>
  <si>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</si>
  <si>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</si>
  <si>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</si>
  <si>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</si>
  <si>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</si>
  <si>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</si>
  <si>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</si>
  <si>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</si>
  <si>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</si>
  <si>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</si>
  <si>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</si>
  <si>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</si>
  <si>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</si>
  <si>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</si>
  <si>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</si>
  <si>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</si>
  <si>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</si>
  <si>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</si>
  <si>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</si>
  <si>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</si>
  <si>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</si>
  <si>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</si>
  <si>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</si>
  <si>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</si>
  <si>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</si>
  <si>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</si>
  <si>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</si>
  <si>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</si>
  <si>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</si>
  <si>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</si>
  <si>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</si>
  <si>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</si>
  <si>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</si>
  <si>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</si>
  <si>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</si>
  <si>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</si>
  <si>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</si>
  <si>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</si>
  <si>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</si>
  <si>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</si>
  <si>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</si>
  <si>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</si>
  <si>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</si>
  <si>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</si>
  <si>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</si>
  <si>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</si>
  <si>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</si>
  <si>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</si>
  <si>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</si>
  <si>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</si>
  <si>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</si>
  <si>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</si>
  <si>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</si>
  <si>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</si>
  <si>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</si>
  <si>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</si>
  <si>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</si>
  <si>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</si>
  <si>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</si>
  <si>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</si>
  <si>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</si>
  <si>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</si>
  <si>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</si>
  <si>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</si>
  <si>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</si>
  <si>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</si>
  <si>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</si>
  <si>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</si>
  <si>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</si>
  <si>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</si>
  <si>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</si>
  <si>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</si>
  <si>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</si>
  <si>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</si>
  <si>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</si>
  <si>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</si>
  <si>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</si>
  <si>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</si>
  <si>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</si>
  <si>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</si>
  <si>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</si>
  <si>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</si>
  <si>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</si>
  <si>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</si>
  <si>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</si>
  <si>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</si>
  <si>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</si>
  <si>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</si>
  <si>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</si>
  <si>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</si>
  <si>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</si>
  <si>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</si>
  <si>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</si>
  <si>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</si>
  <si>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</si>
  <si>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</si>
  <si>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</si>
  <si>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</si>
  <si>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</si>
  <si>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</si>
  <si>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</si>
  <si>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</si>
  <si>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</si>
  <si>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</si>
  <si>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</si>
  <si>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</si>
  <si>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</si>
  <si>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</si>
  <si>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</si>
  <si>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</si>
  <si>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</si>
  <si>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</si>
  <si>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</si>
  <si>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</si>
  <si>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</si>
  <si>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</si>
  <si>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</si>
  <si>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</si>
  <si>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</si>
  <si>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</si>
  <si>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</si>
  <si>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</si>
  <si>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</si>
  <si>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</si>
  <si>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</si>
  <si>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</si>
  <si>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</si>
  <si>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</si>
  <si>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</si>
  <si>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</si>
  <si>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</si>
  <si>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</si>
  <si>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</si>
  <si>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</si>
  <si>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</si>
  <si>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</si>
  <si>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</si>
  <si>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</si>
  <si>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</si>
  <si>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</si>
  <si>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</si>
  <si>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</si>
  <si>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</si>
  <si>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</si>
  <si>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</si>
  <si>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</si>
  <si>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</si>
  <si>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</si>
  <si>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</si>
  <si>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</si>
  <si>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</si>
  <si>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</si>
  <si>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</si>
  <si>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</si>
  <si>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</si>
  <si>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</si>
  <si>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</si>
  <si>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</si>
  <si>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</si>
  <si>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</si>
  <si>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</si>
  <si>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</si>
  <si>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</si>
  <si>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</si>
  <si>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</si>
  <si>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</si>
  <si>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</si>
  <si>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</si>
  <si>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</si>
  <si>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</si>
  <si>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</si>
  <si>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</si>
  <si>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</si>
  <si>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</si>
  <si>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</si>
  <si>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</si>
  <si>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</si>
  <si>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</si>
  <si>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</si>
  <si>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</si>
  <si>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</si>
  <si>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</si>
  <si>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</si>
  <si>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</si>
  <si>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</si>
  <si>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</si>
  <si>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</si>
  <si>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</si>
  <si>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</si>
  <si>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</si>
  <si>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</si>
  <si>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</si>
  <si>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</si>
  <si>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</si>
  <si>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</si>
  <si>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</si>
  <si>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</si>
  <si>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</si>
  <si>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</si>
  <si>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</si>
  <si>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</si>
  <si>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</si>
  <si>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</si>
  <si>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</si>
  <si>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</si>
  <si>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</si>
  <si>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</si>
  <si>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</si>
  <si>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</si>
  <si>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</si>
  <si>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</si>
  <si>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</si>
  <si>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</si>
  <si>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</si>
  <si>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</si>
  <si>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</si>
  <si>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</si>
  <si>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</si>
  <si>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</si>
  <si>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</si>
  <si>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</si>
  <si>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</si>
  <si>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</si>
  <si>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</si>
  <si>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</si>
  <si>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</si>
  <si>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</si>
  <si>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</si>
  <si>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</si>
  <si>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</si>
  <si>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</si>
  <si>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</si>
  <si>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</si>
  <si>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</si>
  <si>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</si>
  <si>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</si>
  <si>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</si>
  <si>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</si>
  <si>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</si>
  <si>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</si>
  <si>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</si>
  <si>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</si>
  <si>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</si>
  <si>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</si>
  <si>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</si>
  <si>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</si>
  <si>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</si>
  <si>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</si>
  <si>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</si>
  <si>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</si>
  <si>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</si>
  <si>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</si>
  <si>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</si>
  <si>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</si>
  <si>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</si>
  <si>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</si>
  <si>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</si>
  <si>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</si>
  <si>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</si>
  <si>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</si>
  <si>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</si>
  <si>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</si>
  <si>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</si>
  <si>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</si>
  <si>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</si>
  <si>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</si>
  <si>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</si>
  <si>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</si>
  <si>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</si>
  <si>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</si>
  <si>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</si>
  <si>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</si>
  <si>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</si>
  <si>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</si>
  <si>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</si>
  <si>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</si>
  <si>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</si>
  <si>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</si>
  <si>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</si>
  <si>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</si>
  <si>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</si>
  <si>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</si>
  <si>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</si>
  <si>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</si>
  <si>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</si>
  <si>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</si>
  <si>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</si>
  <si>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</si>
  <si>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</si>
  <si>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</si>
  <si>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</si>
  <si>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</si>
  <si>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</si>
  <si>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</si>
  <si>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</si>
  <si>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</si>
  <si>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</si>
  <si>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</si>
  <si>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</si>
  <si>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</si>
  <si>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</si>
  <si>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</si>
  <si>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</si>
  <si>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</si>
  <si>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</si>
  <si>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</si>
  <si>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</si>
  <si>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</si>
  <si>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</si>
  <si>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</si>
  <si>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</si>
  <si>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</si>
  <si>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</si>
  <si>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</si>
  <si>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</si>
  <si>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</si>
  <si>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</si>
  <si>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</si>
  <si>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</si>
  <si>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</si>
  <si>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</si>
  <si>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</si>
  <si>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</si>
  <si>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</si>
  <si>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</si>
  <si>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</si>
  <si>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</si>
  <si>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</si>
  <si>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</si>
  <si>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</si>
  <si>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</si>
  <si>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</si>
  <si>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</si>
  <si>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</si>
  <si>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</si>
  <si>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</si>
  <si>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</si>
  <si>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</si>
  <si>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</si>
  <si>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</si>
  <si>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</si>
  <si>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</si>
  <si>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</si>
  <si>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</si>
  <si>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</si>
  <si>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</si>
  <si>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</si>
  <si>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</si>
  <si>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</si>
  <si>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</si>
  <si>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</si>
  <si>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</si>
  <si>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</si>
  <si>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</si>
  <si>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</si>
  <si>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</si>
  <si>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</si>
  <si>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</si>
  <si>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</si>
  <si>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</si>
  <si>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</si>
  <si>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</si>
  <si>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</si>
  <si>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</si>
  <si>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</si>
  <si>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</si>
  <si>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</si>
  <si>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</si>
  <si>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</si>
  <si>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</si>
  <si>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</si>
  <si>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</si>
  <si>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</si>
  <si>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</si>
  <si>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</si>
  <si>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</si>
  <si>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</si>
  <si>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</si>
  <si>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</si>
  <si>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</si>
  <si>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</si>
  <si>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</si>
  <si>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</si>
  <si>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</si>
  <si>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</si>
  <si>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</si>
  <si>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</si>
  <si>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</si>
  <si>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</si>
  <si>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</si>
  <si>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</si>
  <si>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</si>
  <si>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</si>
  <si>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PCM-20251123-00001253</t>
  </si>
  <si>
    <t xml:space="preserve">ETA 30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</si>
  <si>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</si>
  <si>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</si>
  <si>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</si>
  <si>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</si>
  <si>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</si>
  <si>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</si>
  <si>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</si>
  <si>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</si>
  <si>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</si>
  <si>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</si>
  <si>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</si>
  <si>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</si>
  <si>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</si>
  <si>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</si>
  <si>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</si>
  <si>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</si>
  <si>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</si>
  <si>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</si>
  <si>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</si>
  <si>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</si>
  <si>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</si>
  <si>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</si>
  <si>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</si>
  <si>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</si>
  <si>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</si>
  <si>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PCM-20251123-00001114</t>
  </si>
  <si>
    <t xml:space="preserve">scattered sites HAJ0077 &amp; HAJ0232 &amp; HAJ0109 / EM team moved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</si>
</sst>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tabSelected="1" workbookViewId="0">
      <selection activeCell="K4" sqref="K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321.66009942129313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3.4323958330787718E-2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45984.608525347219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45984.608525347219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45984.608525347219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45984.608525347219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45984.608525347219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45984.608525347219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45984.608525347219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45984.608525347219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45984.608525347219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45984.608525347219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45984.608525347219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45984.608525347219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45984.608525347219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45984.608525347219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45984.608525347219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45984.608525347219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45984.608525347219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45984.608525347219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45984.608525347219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45984.608525347219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45984.608525347219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45984.608525347219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45984.608525347219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45984.608525347219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45984.608525347219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45984.608525347219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45984.608525347219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45984.608525347219</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45984.608525347219</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DA7953BA-6D57-4815-BC82-0E9A8DEEBFA6}"/>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159.60868761574238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0.2211063657377963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38840</v>
      </c>
      <c r="E5" s="84" t="s">
        <v>39021</v>
      </c>
      <c r="F5" s="103">
        <v>45984.606759259259</v>
      </c>
      <c r="G5" s="104">
        <f ca="1">IFERROR(NOW()-F5,"-")</f>
        <v>1.7663194448687136E-3</v>
      </c>
      <c r="H5" s="103">
        <v>45984.585231481484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45984.608525578704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45984.608525578704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45984.608525578704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45984.608525578704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45984.608525578704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45984.608525578704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45984.608525578704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45984.608525578704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45984.608525578704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45984.608525578704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45984.608525578704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45984.608525578704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45984.608525578704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45984.608525578704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45984.608525578704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45984.608525578704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45984.608525578704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45984.608525578704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45984.608525578704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45984.608525578704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45984.608525578704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45984.608525578704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45984.608525578704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45984.608525578704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45984.608525578704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45984.608525578704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45984.608525578704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45984.608525578704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45984.608525578704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45984.608525578704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45984.608525578704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45984.608525578704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45984.608525578704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45984.608525578704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45984.608525578704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45984.608525578704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45984.608525578704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45984.608525578704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45984.608525578704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45984.608525578704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45984.608525578704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45984.608525578704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45984.608525578704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45984.608525578704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45984.608525578704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45984.608525578704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45984.608525578704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45984.608525578704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45984.608525578704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45984.608525578704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45984.608525578704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45984.608525578704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45984.608525578704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45984.608525578704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45984.608525578704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45984.608525578704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45984.608525578704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45984.608525578704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45984.608525578704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45984.608525578704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45984.608525578704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45984.608525578704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45984.608525578704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45984.608525578704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45984.608525578704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45984.608525578704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45984.608525578704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45984.608525578704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45984.608525578704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45984.608525578704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45984.608525578704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45984.608525578704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45984.608525578704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45984.608525578704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45984.608525578704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45984.608525578704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45984.608525578704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45984.608525578704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45984.608525578704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45984.608525578704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45984.608525578704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45984.608525578704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45984.608525578704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45984.608525578704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45984.608525578704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45984.608525578704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45984.608525578704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45984.608525578704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45984.608525578704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45984.608525578704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45984.608525578704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45984.608525578704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45984.608525578704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45984.608525578704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45984.608525578704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45984.608525578704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45984.608525578704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45984.608525578704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45984.608525578704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45984.608525578704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45984.608525578704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45984.608525578704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45984.608525578704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45984.608525578704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45984.608525578704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45984.608525578704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45984.608525578704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45984.608525578704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45984.608525578704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45984.608525578704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45984.608525578704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45984.608525578704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45984.608525578704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45984.608525578704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45984.608525578704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45984.608525578704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45984.608525578704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45984.608525578704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45984.608525578704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45984.608525578704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45984.608525578704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45984.608525578704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45984.608525578704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45984.608525578704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45984.608525578704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45984.608525578704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45984.608525578704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45984.608525578704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45984.608525578704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45984.608525578704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45984.608525578704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45984.608525578704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45984.608525578704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45984.608525578704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45984.608525578704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45984.608525578704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45984.608525578704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45984.608525578704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45984.608525578704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45984.608525578704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45984.608525578704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45984.608525578704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45984.608525578704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45984.608525578704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45984.608525578704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45984.608525578704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45984.608525578704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45984.608525578704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45984.608525578704</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45984.608525578704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45984.608525578704</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45984.608525578704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45984.608525578704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45984.608525578704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45984.608525578704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45984.608525578704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45984.608525578704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45984.608525578704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45984.608525578704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45984.608525578704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45984.608525578704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45984.608525578704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45984.608525578704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45984.608525578704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45984.608525578704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45984.608525578704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45984.608525578704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45984.608525578704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45984.608525578704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45984.608525578704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45984.608525578704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45984.608525578704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45984.608525578704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45984.608525578704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45984.608525578704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45984.608525578704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45984.608525578704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45984.608525578704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45984.608525578704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45984.608525578704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45984.608525578704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45984.608525578704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45984.608525578704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45984.608525578704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45984.608525578704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45984.608525578704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45984.608525578704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45984.608525578704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45984.608525578704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45984.608525578704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45984.608525578704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45984.608525578704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45984.608525578704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45984.608525578704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45984.608525578704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45984.608525578704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45984.608525578704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45984.608525578704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45984.608525578704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45984.608525578704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45984.608525578704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45984.608525578704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45984.608525578704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45984.608525578704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45984.608525578704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45984.608525578704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45984.608525578704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45984.608525578704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45984.608525578704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45984.608525578704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45984.608525578704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45984.608525578704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45984.608525578704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45984.608525578704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45984.608525578704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45984.608525578704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45984.608525578704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45984.608525578704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45984.608525578704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45984.608525578704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45984.608525578704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45984.608525578704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45984.608525578704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45984.608525578704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45984.608525578704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45984.608525578704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45984.608525578704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45984.608525578704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45984.608525578704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45984.608525578704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45984.608525578704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45984.608525578704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45984.608525578704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45984.608525578704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45984.608525578704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45984.608525578704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45984.608525578704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45984.608525578704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45984.608525578704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45984.608525578704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45984.608525578704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45984.608525578704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45984.608525578704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45984.608525578704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45984.608525578704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45984.608525578704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45984.608525578704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45984.608525578704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45984.608525578704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45984.608525578704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45984.608525578704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45984.608525578704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45984.608525578704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45984.608525578704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45984.608525578704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45984.608525578704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45984.608525578704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45984.608525578704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45984.608525578704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45984.608525578704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45984.608525578704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45984.608525578704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45984.608525578704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45984.608525578704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45984.608525578704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45984.608525578704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45984.608525578704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45984.608525578704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45984.608525578704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45984.608525578704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45984.608525578704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45984.608525578704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45984.608525578704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45984.608525578704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45984.608525578704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45984.608525578704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45984.608525578704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45984.608525578704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45984.608525578704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45984.608525578704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45984.608525578704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45984.608525578704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45984.608525578704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45984.608525578704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45984.608525578704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45984.608525578704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45984.608525578704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45984.608525578704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45984.608525578704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45984.608525578704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45984.608525578704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45984.608525578704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45984.608525578704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45984.608525578704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45984.608525578704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45984.608525578704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45984.608525578704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45984.608525578704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45984.608525578704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45984.608525578704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45984.608525578704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45984.608525578704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45984.608525578704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45984.608525578704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45984.608525578704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45984.608525578704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45984.608525578704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45984.608525578704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45984.608525578704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45984.608525578704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45984.608525578704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45984.608525578704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45984.608525578704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45984.608525578704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45984.608525578704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45984.608525578704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45984.608525578704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45984.608525578704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45984.608525578704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45984.608525578704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45984.608525578704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45984.608525578704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45984.608525578704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45984.608525578704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45984.608525578704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45984.608525578704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45984.608525578704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45984.608525578704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45984.608525578704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45984.608525578704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45984.608525578704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45984.608525578704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45984.608525578704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45984.608525578704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45984.608525578704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45984.608525578704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45984.608525578704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45984.608525578704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45984.608525578704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45984.608525578704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45984.608525578704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45984.608525578704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45984.608525578704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45984.608525578704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45984.608525578704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45984.608525578704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45984.608525578704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45984.608525578704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45984.608525578704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45984.608525578704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45984.608525578704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45984.608525578704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45984.608525578704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45984.608525578704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45984.608525578704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45984.608525578704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45984.608525578704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45984.608525578704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45984.608525578704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45984.608525578704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45984.608525578704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45984.608525578704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45984.608525578704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45984.608525578704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45984.608525578704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45984.608525578704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45984.608525578704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45984.608525578704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45984.608525578704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45984.608525578704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45984.608525578704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45984.608525578704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45984.608525578704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45984.608525578704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45984.608525578704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45984.608525578704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45984.608525578704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45984.608525578704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45984.608525578704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45984.608525578704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45984.608525578704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45984.608525578704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45984.608525578704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45984.608525578704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45984.608525578704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45984.608525578704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45984.608525578704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45984.608525578704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45984.608525578704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45984.608525578704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45984.608525578704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45984.608525578704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45984.608525578704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45984.608525578704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45984.608525578704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45984.608525578704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45984.608525578704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45984.608525578704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45984.608525578704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45984.608525578704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45984.608525578704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45984.608525578704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45984.608525578704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45984.608525578704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45984.608525578704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45984.608525578704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45984.608525578704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45984.608525578704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45984.608525578704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45984.608525578704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45984.608525578704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45984.608525578704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45984.608525578704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45984.608525578704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45984.608525578704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45984.608525578704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45984.608525578704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45984.608525578704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45984.608525578704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45984.608525578704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45984.608525578704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45984.608525578704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45984.608525578704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45984.608525578704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45984.608525578704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45984.608525578704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45984.608525578704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45984.608525578704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45984.608525578704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45984.608525578704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45984.608525578704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45984.608525578704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45984.608525578704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45984.608525578704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45984.608525578704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45984.608525578704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45984.608525578704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45984.608525578704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45984.608525578704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45984.608525578704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45984.608525578704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45984.608525578704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45984.608525578704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45984.608525578704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45984.608525578704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45984.608525578704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45984.608525578704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45984.608525578704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45984.608525578704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45984.608525578704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45984.608525578704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45984.608525578704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45984.608525578704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45984.608525578704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45984.608525578704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45984.608525578704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45984.608525578704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45984.608525578704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45984.608525578704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45984.608525578704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45984.608525578704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45984.608525578704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45984.608525578704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45984.608525578704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45984.608525578704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45984.608525578704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45984.608525578704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45984.608525578704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45984.608525578704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45984.608525578704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45984.608525578704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45984.608525578704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45984.608525578704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45984.608525578704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45984.608525578704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45984.608525578704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45984.608525578704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45984.608525578704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45984.608525578704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45984.608525578704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45984.608525578704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45984.608525578704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45984.608525578704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45984.608525578704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45984.608525578704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45984.608525578704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45984.608525578704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45984.608525578704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45984.608525578704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45984.608525578704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45984.608525578704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45984.608525578704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45984.608525578704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45984.608525578704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45984.608525578704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45984.608525578704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45984.608525578704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45984.608525578704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45984.608525578704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45984.608525578704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45984.608525578704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45984.608525578704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45984.608525578704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45984.608525578704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45984.608525578704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45984.608525578704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45984.608525578704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45984.608525578704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45984.608525578704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45984.608525694443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45984.608525694443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45984.608525694443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45984.608525694443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45984.608525694443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45984.608525694443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45984.608525694443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45984.608525694443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45984.608525694443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45984.608525694443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45984.608525694443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45984.608525694443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45984.608525694443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45984.608525694443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45984.608525694443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45984.608525694443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45984.608525694443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45984.608525694443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45984.608525694443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45984.608525694443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45984.608525694443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45984.608525694443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45984.608525694443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45984.608525694443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45984.608525694443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45984.608525694443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45984.608525694443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45984.608525694443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45984.608525694443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45984.608525694443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45984.608525694443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45984.608525694443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45984.608525694443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45984.608525694443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45984.608525694443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45984.608525694443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45984.608525694443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45984.608525694443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45984.608525694443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45984.608525694443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45984.608525694443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45984.608525694443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45984.608525694443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45984.608525694443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45984.608525694443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45984.608525694443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45984.608525694443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45984.608525694443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45984.608525694443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45984.608525694443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45984.608525694443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45984.608525694443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45984.608525694443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45984.608525694443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45984.608525694443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45984.608525694443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45984.608525694443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45984.608525694443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45984.608525694443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45984.608525694443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45984.608525694443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45984.608525694443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45984.608525694443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45984.608525694443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45984.608525694443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45984.608525694443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45984.608525694443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45984.608525694443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45984.608525694443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45984.608525694443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45984.608525694443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45984.608525694443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45984.608525694443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45984.608525694443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45984.608525694443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45984.608525694443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45984.608525694443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45984.608525694443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45984.608525694443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45984.608525694443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45984.608525694443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45984.608525694443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45984.608525694443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45984.608525694443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45984.608525694443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45984.608525694443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45984.608525694443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45984.608525694443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45984.608525694443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45984.608525694443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45984.608525694443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45984.608525694443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45984.608525694443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45984.608525694443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45984.608525694443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45984.608525694443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45984.608525694443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45984.608525694443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45984.608525694443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45984.608525694443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45984.608525694443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45984.608525694443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45984.608525694443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45984.608525694443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45984.608525694443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45984.608525694443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45984.608525694443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45984.608525694443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45984.608525694443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45984.608525694443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45984.608525694443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45984.608525694443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45984.608525694443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45984.608525694443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45984.608525694443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45984.608525694443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45984.608525694443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45984.608525694443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45984.608525694443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45984.608525694443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45984.608525694443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45984.608525694443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45984.608525694443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45984.608525694443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45984.608525694443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45984.608525694443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45984.608525694443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45984.608525694443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45984.608525694443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45984.608525694443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45984.608525694443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45984.608525694443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45984.608525694443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45984.608525694443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45984.608525694443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45984.608525694443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45984.608525694443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45984.608525694443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45984.608525694443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45984.608525694443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45984.608525694443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45984.608525694443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45984.608525694443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45984.608525694443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45984.608525694443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45984.608525694443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45984.608525694443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45984.608525694443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45984.608525694443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45984.608525694443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45984.608525694443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45984.608525694443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45984.608525694443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45984.608525694443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45984.608525694443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45984.608525694443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45984.608525694443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45984.608525694443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45984.608525694443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45984.608525694443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45984.608525694443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45984.608525694443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45984.608525694443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45984.608525694443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45984.608525694443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45984.608525694443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45984.608525694443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45984.608525694443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45984.608525694443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45984.608525694443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45984.608525694443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45984.608525694443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45984.608525694443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45984.608525694443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45984.608525694443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45984.608525694443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45984.608525694443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45984.608525694443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45984.608525694443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45984.608525694443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45984.608525694443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45984.608525694443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45984.608525694443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45984.608525694443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45984.608525694443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45984.608525694443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45984.608525694443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45984.608525694443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45984.608525694443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45984.608525694443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45984.608525694443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45984.608525694443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45984.608525694443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45984.608525694443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45984.608525694443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45984.608525694443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45984.608525694443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45984.608525694443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45984.608525694443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45984.608525694443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45984.608525694443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45984.608525694443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45984.608525694443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45984.608525694443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45984.608525694443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45984.608525694443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45984.608525694443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45984.608525694443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45984.608525694443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45984.608525694443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45984.608525694443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45984.608525694443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45984.608525694443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45984.608525694443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45984.608525694443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45984.608525694443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45984.608525694443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45984.608525694443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45984.608525694443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45984.608525694443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45984.608525694443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45984.608525694443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45984.608525694443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45984.608525694443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45984.608525694443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45984.608525694443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45984.608525694443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45984.608525694443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45984.608525694443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45984.608525694443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45984.608525694443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45984.608525694443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45984.608525694443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45984.608525694443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45984.608525694443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45984.608525694443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45984.608525694443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45984.608525694443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45984.608525694443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45984.608525694443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45984.608525694443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45984.608525694443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45984.608525694443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45984.608525694443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45984.608525694443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45984.608525694443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45984.608525694443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45984.608525694443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45984.608525694443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45984.608525694443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45984.608525694443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45984.608525694443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45984.608525694443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45984.608525694443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45984.608525694443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45984.608525694443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45984.608525694443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45984.608525694443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45984.608525694443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45984.608525694443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45984.608525694443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45984.608525694443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45984.608525694443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45984.608525694443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45984.608525694443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45984.608525694443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45984.608525694443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45984.608525694443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45984.608525694443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45984.608525694443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45984.608525694443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45984.608525694443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45984.608525694443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45984.608525694443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45984.608525694443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45984.608525694443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45984.608525694443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45984.608525694443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45984.608525694443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45984.608525694443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45984.608525694443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45984.608525694443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45984.608525694443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45984.608525694443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45984.608525694443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45984.608525694443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45984.608525694443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45984.608525694443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45984.608525694443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45984.608525694443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45984.608525694443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45984.608525694443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45984.608525694443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45984.608525694443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45984.608525694443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45984.608525694443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45984.608525694443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45984.608525694443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45984.608525694443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45984.608525694443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45984.608525694443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45984.608525694443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45984.608525694443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45984.608525694443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45984.608525694443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45984.608525694443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45984.608525694443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45984.608525694443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45984.608525694443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45984.608525694443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45984.608525694443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45984.608525694443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45984.608525694443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45984.608525694443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45984.608525694443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45984.608525694443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45984.608525694443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45984.608525694443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45984.608525694443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45984.608525694443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45984.608525694443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45984.608525694443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45984.608525694443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45984.608525694443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45984.608525694443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45984.608525694443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45984.608525694443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45984.608525694443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45984.608525694443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45984.608525694443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45984.608525694443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45984.608525694443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45984.608525694443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45984.608525694443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45984.608525694443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45984.608525694443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45984.608525694443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45984.608525694443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45984.608525694443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45984.608525694443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45984.608525694443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45984.608525694443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45984.608525694443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45984.608525694443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45984.608525694443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45984.608525694443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45984.608525694443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45984.608525694443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45984.608525694443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45984.608525694443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45984.608525694443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45984.608525694443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45984.608525694443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45984.608525694443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45984.608525694443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45984.608525694443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45984.608525694443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45984.608525694443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45984.608525694443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45984.608525694443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45984.608525694443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45984.608525694443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45984.608525694443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45984.608525694443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45984.608525694443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45984.608525694443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45984.608525694443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45984.608525694443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45984.608525694443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45984.608525694443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45984.608525694443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45984.608525694443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45984.608525694443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45984.608525694443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45984.608525694443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45984.608525694443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45984.608525694443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45984.608525694443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45984.608525694443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45984.608525694443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45984.608525694443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45984.608525694443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45984.608525694443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45984.608525694443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45984.608525694443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45984.608525694443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45984.608525694443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45984.608525694443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45984.608525694443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45984.608525694443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45984.608525694443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45984.608525694443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45984.608525694443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45984.608525694443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45984.608525694443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45984.608525694443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45984.608525694443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45984.608525694443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45984.608525694443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45984.608525694443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45984.608525694443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45984.608525694443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45984.608525694443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45984.608525694443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45984.608525694443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45984.608525694443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45984.608525694443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45984.608525694443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45984.608525694443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45984.608525694443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45984.608525694443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45984.608525694443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45984.608525694443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45984.608525694443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45984.608525694443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45984.608525694443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45984.608525694443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45984.608525694443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45984.608525694443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45984.608525694443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45984.608525694443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45984.608525694443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45984.608525694443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45984.608525694443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45984.608525694443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45984.608525694443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45984.608525694443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45984.608525694443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45984.608525694443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45984.608525694443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45984.608525694443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45984.608525694443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45984.608525694443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45984.608525694443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45984.608525694443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45984.608525694443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45984.608525694443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45984.608525694443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45984.608525694443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45984.608525694443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45984.608525694443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45984.608525694443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45984.608525694443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45984.608525694443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45984.608525694443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45984.608525694443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45984.608525694443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45984.608525694443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45984.608525694443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45984.608525694443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45984.608525694443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45984.608525694443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45984.608525694443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45984.608525694443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45984.608525694443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45984.608525694443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45984.608525694443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45984.608525694443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45984.608525694443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45984.608525694443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45984.608525694443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45984.608525694443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45984.608525694443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45984.608525694443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45984.608525694443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45984.608525694443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45984.608525694443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45984.608525694443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45984.608525694443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45984.608525694443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45984.608525694443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45984.608525694443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45984.608525694443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45984.608525694443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45984.608525694443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45984.608525694443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45984.608525694443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45984.608525694443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45984.608525694443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45984.608525694443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45984.608525694443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45984.608525694443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45984.608525694443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45984.608525694443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45984.608525694443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45984.608525694443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45984.608525694443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45984.608525694443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45984.608525694443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45984.608525694443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45984.608525694443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45984.608525694443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45984.608525694443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45984.608525694443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45984.608525694443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45984.608525694443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45984.608525694443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45984.608525694443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45984.608525694443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45984.608525694443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45984.608525694443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45984.608525694443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45984.608525694443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45984.608525694443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45984.608525694443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45984.608525694443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45984.608525694443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45984.608525694443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45984.608525694443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45984.608525694443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45984.608525694443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45984.608525694443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45984.608525694443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45984.608525694443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45984.608525694443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45984.608525694443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45984.608525694443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45984.608525694443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45984.608525694443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45984.608525694443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45984.608525694443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45984.608525694443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45984.608525694443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45984.608525694443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45984.608525694443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45984.608525925927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45984.608525925927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45984.608525925927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45984.608525925927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45984.608525925927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45984.608525925927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45984.608525925927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45984.608525925927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45984.608525925927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45984.608525925927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45984.608525925927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45984.608525925927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45984.608525925927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45984.608525925927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45984.608525925927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45984.608525925927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45984.608525925927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45984.608525925927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45984.608525925927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45984.608525925927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45984.608525925927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45984.608525925927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45984.608525925927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45984.608525925927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45984.608525925927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45984.608525925927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45984.608525925927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45984.608525925927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45984.608525925927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45984.608525925927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45984.608525925927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45984.608525925927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45984.608525925927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45984.608525925927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45984.608525925927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45984.608525925927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45984.608525925927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45984.608525925927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45984.608525925927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45984.608525925927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45984.608525925927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45984.608525925927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45984.608525925927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45984.608525925927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45984.608525925927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45984.608525925927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45984.608525925927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45984.608525925927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45984.608525925927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45984.608525925927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45984.608525925927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45984.608525925927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45984.608525925927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45984.608525925927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45984.608525925927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45984.608525925927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45984.608525925927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45984.608525925927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45984.608525925927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45984.608525925927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45984.608525925927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45984.608525925927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45984.608525925927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45984.608525925927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45984.608525925927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45984.608525925927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45984.608525925927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45984.608525925927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45984.608525925927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45984.608525925927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45984.608525925927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45984.608525925927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45984.608525925927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45984.608525925927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45984.608525925927</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281.12780775462306</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0.11541192129516276</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36626</v>
      </c>
      <c r="E4" s="94" t="s">
        <v>39021</v>
      </c>
      <c r="F4" s="95"/>
      <c r="G4" s="96">
        <f t="shared" ref="G4:G50" ca="1" si="0">IFERROR(NOW()-F4,"")</f>
        <v>45984.608525347219</v>
      </c>
      <c r="H4" s="95">
        <v>45984.442442129628</v>
      </c>
      <c r="I4" s="113" t="str">
        <f>IFERROR(VLOOKUP(D4,DB!A:F,6,0),"")</f>
        <v>SCECO</v>
      </c>
      <c r="J4" s="113" t="str">
        <f>IFERROR(VLOOKUP(D4,DB!A:G,7,0),"")</f>
        <v>Dead</v>
      </c>
      <c r="K4" s="97" t="s">
        <v>39116</v>
      </c>
      <c r="L4" s="91" t="str">
        <f>IFERROR(VLOOKUP(D4,DB!A:I,9,0),"")</f>
        <v>Latis</v>
      </c>
    </row>
    <row r="5" spans="1:16" ht="15" customHeight="1">
      <c r="A5" s="113" t="s">
        <v>39117</v>
      </c>
      <c r="B5" s="113" t="str">
        <f>IFERROR(VLOOKUP(D5,DB!A:K,11,0),"")</f>
        <v>R4</v>
      </c>
      <c r="C5" s="93">
        <v>3</v>
      </c>
      <c r="D5" s="91" t="s">
        <v>36681</v>
      </c>
      <c r="E5" s="94" t="s">
        <v>39021</v>
      </c>
      <c r="F5" s="95">
        <v>45984.558703703704</v>
      </c>
      <c r="G5" s="96">
        <f t="shared" ca="1" si="0"/>
        <v>4.9821643515315372E-2</v>
      </c>
      <c r="H5" s="95">
        <v>45984.542731481481</v>
      </c>
      <c r="I5" s="113" t="str">
        <f>IFERROR(VLOOKUP(D5,DB!A:F,6,0),"")</f>
        <v>SCECO</v>
      </c>
      <c r="J5" s="113" t="str">
        <f>IFERROR(VLOOKUP(D5,DB!A:G,7,0),"")</f>
        <v>In progress</v>
      </c>
      <c r="K5" s="97" t="s">
        <v>39118</v>
      </c>
      <c r="L5" s="91" t="str">
        <f>IFERROR(VLOOKUP(D5,DB!A:I,9,0),"")</f>
        <v>Latis</v>
      </c>
    </row>
    <row r="6" spans="1:16" ht="15" customHeight="1">
      <c r="A6" s="113" t="s">
        <v>39119</v>
      </c>
      <c r="B6" s="113" t="str">
        <f>IFERROR(VLOOKUP(D6,DB!A:K,11,0),"")</f>
        <v>R4</v>
      </c>
      <c r="C6" s="93">
        <v>2</v>
      </c>
      <c r="D6" s="91" t="s">
        <v>37323</v>
      </c>
      <c r="E6" s="94" t="s">
        <v>39021</v>
      </c>
      <c r="F6" s="95">
        <v>45984.5622337963</v>
      </c>
      <c r="G6" s="96">
        <f t="shared" ca="1" si="0"/>
        <v>4.6291550919704605E-2</v>
      </c>
      <c r="H6" s="95">
        <v>45984.546261574076</v>
      </c>
      <c r="I6" s="113" t="str">
        <f>IFERROR(VLOOKUP(D6,DB!A:F,6,0),"")</f>
        <v>SCECO</v>
      </c>
      <c r="J6" s="113" t="str">
        <f>IFERROR(VLOOKUP(D6,DB!A:G,7,0),"")</f>
        <v>Dead</v>
      </c>
      <c r="K6" s="97" t="s">
        <v>39120</v>
      </c>
      <c r="L6" s="91" t="str">
        <f>IFERROR(VLOOKUP(D6,DB!A:I,9,0),"")</f>
        <v>Latis</v>
      </c>
    </row>
    <row r="7" spans="1:16" ht="31.5" customHeight="1">
      <c r="A7" s="113" t="s">
        <v>39121</v>
      </c>
      <c r="B7" s="113" t="str">
        <f>IFERROR(VLOOKUP(D7,DB!A:K,11,0),"")</f>
        <v>R4</v>
      </c>
      <c r="C7" s="93">
        <v>1</v>
      </c>
      <c r="D7" s="91" t="s">
        <v>37193</v>
      </c>
      <c r="E7" s="94" t="s">
        <v>39021</v>
      </c>
      <c r="F7" s="95"/>
      <c r="G7" s="96">
        <f t="shared" ca="1" si="0"/>
        <v>45984.608525347219</v>
      </c>
      <c r="H7" s="95">
        <v>45984.505115740743</v>
      </c>
      <c r="I7" s="113" t="str">
        <f>IFERROR(VLOOKUP(D7,DB!A:F,6,0),"")</f>
        <v>SCECO</v>
      </c>
      <c r="J7" s="113" t="str">
        <f>IFERROR(VLOOKUP(D7,DB!A:G,7,0),"")</f>
        <v>Vandalized</v>
      </c>
      <c r="K7" s="97" t="s">
        <v>39122</v>
      </c>
      <c r="L7" s="91" t="str">
        <f>IFERROR(VLOOKUP(D7,DB!A:I,9,0),"")</f>
        <v>Latis</v>
      </c>
    </row>
    <row r="8" spans="1:16" ht="15" customHeight="1">
      <c r="A8" s="113" t="s">
        <v>39115</v>
      </c>
      <c r="B8" s="113" t="str">
        <f>IFERROR(VLOOKUP(D8,DB!A:K,11,0),"")</f>
        <v>R4</v>
      </c>
      <c r="C8" s="93">
        <v>1</v>
      </c>
      <c r="D8" s="91" t="s">
        <v>16463</v>
      </c>
      <c r="E8" s="94"/>
      <c r="F8" s="95"/>
      <c r="G8" s="96">
        <f t="shared" ca="1" si="0"/>
        <v>45984.608525347219</v>
      </c>
      <c r="H8" s="95">
        <v>45984.573553240742</v>
      </c>
      <c r="I8" s="113" t="str">
        <f>IFERROR(VLOOKUP(D8,DB!A:F,6,0),"")</f>
        <v>SCECO</v>
      </c>
      <c r="J8" s="113" t="str">
        <f>IFERROR(VLOOKUP(D8,DB!A:G,7,0),"")</f>
        <v>Dead</v>
      </c>
      <c r="K8" s="97" t="s">
        <v>39123</v>
      </c>
      <c r="L8" s="91" t="str">
        <f>IFERROR(VLOOKUP(D8,DB!A:I,9,0),"")</f>
        <v>Latis</v>
      </c>
    </row>
    <row r="9" spans="1:16" ht="15" customHeight="1">
      <c r="A9" s="113" t="s">
        <v>39115</v>
      </c>
      <c r="B9" s="113" t="str">
        <f>IFERROR(VLOOKUP(D9,DB!A:K,11,0),"")</f>
        <v>R4</v>
      </c>
      <c r="C9" s="93">
        <v>1</v>
      </c>
      <c r="D9" s="91" t="s">
        <v>29913</v>
      </c>
      <c r="E9" s="94"/>
      <c r="F9" s="95"/>
      <c r="G9" s="96">
        <f t="shared" ca="1" si="0"/>
        <v>45984.608525347219</v>
      </c>
      <c r="H9" s="95">
        <v>45984.575011574074</v>
      </c>
      <c r="I9" s="113" t="str">
        <f>IFERROR(VLOOKUP(D9,DB!A:F,6,0),"")</f>
        <v>SCECO</v>
      </c>
      <c r="J9" s="113" t="str">
        <f>IFERROR(VLOOKUP(D9,DB!A:G,7,0),"")</f>
        <v>Vandalized</v>
      </c>
      <c r="K9" s="97" t="s">
        <v>39124</v>
      </c>
      <c r="L9" s="91" t="str">
        <f>IFERROR(VLOOKUP(D9,DB!A:I,9,0),"")</f>
        <v>Latis</v>
      </c>
    </row>
    <row r="10" spans="1:16" ht="15" customHeight="1">
      <c r="A10" s="113"/>
      <c r="B10" s="113" t="str">
        <f>IFERROR(VLOOKUP(D10,DB!A:K,11,0),"")</f>
        <v/>
      </c>
      <c r="C10" s="93"/>
      <c r="D10" s="91"/>
      <c r="E10" s="94"/>
      <c r="F10" s="95"/>
      <c r="G10" s="96">
        <f t="shared" ca="1" si="0"/>
        <v>45984.608525347219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45984.608525347219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45984.608525347219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45984.608525347219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45984.608525347219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45984.608525347219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45984.608525347219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45984.608525347219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45984.608525347219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45984.608525347219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45984.608525347219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45984.608525347219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45984.608525347219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45984.608525347219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45984.608525347219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45984.608525347219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45984.608525347219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45984.608525347219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45984.608525347219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45984.608525347219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45984.608525347219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45984.608525347219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45984.608525347219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45984.608525347219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45984.608525347219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45984.608525347219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45984.608525347219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45984.608525347219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45984.608525347219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45984.608525347219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45984.608525347219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45984.608525347219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45984.608525347219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45984.608525347219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45984.608525347219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45984.608525347219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45984.608525347219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45984.608525347219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45984.608525347219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45984.608525347219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45984.608525347219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45984.608525347219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45984.608525347219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45984.608525347219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45984.608525347219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45984.608525347219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45984.608525347219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45984.608525347219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45984.608525347219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45984.608525347219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45984.608525347219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45984.608525347219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45984.608525347219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45984.608525347219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45984.608525347219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45984.608525347219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45984.608525347219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45984.608525347219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45984.608525347219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45984.608525347219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45984.608525347219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45984.608525347219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45984.608525347219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45984.608525347219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45984.608525347219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45984.608525347219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45984.608525347219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45984.608525347219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45984.608525347219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45984.608525347219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45984.608525347219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45984.608525347219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45984.608525347219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45984.608525347219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45984.608525347219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45984.608525347219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45984.608525347219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45984.608525347219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45984.608525347219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45984.608525347219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45984.608525347219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45984.608525347219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45984.608525347219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45984.608525347219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45984.608525347219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45984.608525347219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45984.608525347219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45984.608525347219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45984.608525347219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45984.608525347219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45984.608525347219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45984.608525347219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45984.608525347219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45984.608525347219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45984.608525347219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45984.608525347219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45984.608525347219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45984.608525347219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45984.608525347219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45984.608525347219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45984.608525347219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45984.608525347219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45984.608525347219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45984.608525347219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45984.608525347219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45984.608525347219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45984.608525347219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45984.608525347219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45984.608525347219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45984.608525347219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45984.608525347219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45984.608525347219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45984.608525347219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45984.608525347219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45984.608525347219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45984.608525347219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45984.608525347219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45984.608525347219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45984.608525347219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45984.608525347219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45984.608525347219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45984.608525347219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45984.608525347219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45984.608525347219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45984.608525347219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45984.608525347219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45984.608525347219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45984.608525347219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45984.608525347219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45984.608525347219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45984.608525347219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45984.608525347219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45984.608525347219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45984.608525347219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45984.608525347219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45984.608525347219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45984.608525347219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45984.608525347219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45984.608525347219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45984.608525347219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45984.608525347219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45984.608525347219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45984.608525347219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45984.608525347219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45984.608525347219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45984.608525347219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45984.608525347219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45984.608525347219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45984.608525347219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45984.608525347219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45984.608525347219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45984.608525347219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45984.608525347219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45984.608525347219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45984.608525347219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45984.608525347219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45984.608525347219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45984.608525347219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45984.608525347219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45984.608525347219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45984.608525347219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45984.608525347219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45984.608525347219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45984.608525347219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45984.608525347219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45984.608525347219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45984.608525347219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45984.608525347219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45984.608525347219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45984.608525347219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45984.608525347219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45984.608525347219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45984.608525347219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45984.608525347219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45984.608525347219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45984.608525347219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45984.608525347219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45984.608525347219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45984.608525347219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45984.608525347219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45984.608525347219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45984.608525347219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45984.608525347219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45984.608525347219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45984.608525347219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45984.608525347219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45984.608525347219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45984.608525347219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45984.608525347219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45984.608525347219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45984.608525347219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45984.608525347219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45984.608525347219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45984.608525347219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45984.608525347219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45984.608525347219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45984.608525347219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45984.608525347219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45984.608525347219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45984.608525347219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45984.608525347219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45984.608525347219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45984.608525347219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45984.608525347219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45984.608525347219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45984.608525347219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45984.608525347219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45984.608525347219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45984.608525347219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45984.608525347219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45984.608525347219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45984.608525347219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45984.608525347219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45984.608525347219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45984.608525347219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45984.608525347219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45984.608525347219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45984.608525347219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45984.608525347219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45984.608525347219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45984.608525347219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45984.608525347219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45984.608525347219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45984.608525347219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45984.608525347219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45984.608525347219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45984.608525347219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45984.608525347219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45984.608525347219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45984.608525347219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45984.608525347219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45984.608525347219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45984.608525347219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45984.608525347219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45984.608525347219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45984.608525347219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45984.608525347219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45984.608525347219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45984.608525347219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45984.608525347219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45984.608525347219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45984.608525347219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45984.608525347219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45984.608525347219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45984.608525347219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45984.608525347219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45984.608525347219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45984.608525347219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45984.608525347219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45984.608525347219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45984.608525347219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45984.608525347219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45984.608525347219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45984.608525347219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45984.608525347219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45984.608525347219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45984.608525347219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45984.608525347219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45984.608525347219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45984.608525347219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45984.608525347219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45984.608525347219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45984.608525347219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45984.608525347219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45984.608525347219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45984.608525347219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45984.608525347219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45984.608525347219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45984.608525347219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45984.608525347219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45984.608525347219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45984.608525347219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45984.608525347219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45984.608525347219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45984.608525347219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45984.608525347219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45984.608525347219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45984.608525347219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45984.608525347219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45984.608525347219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45984.608525347219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45984.608525347219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45984.608525347219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45984.608525347219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45984.608525347219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45984.608525347219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45984.608525347219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45984.608525347219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45984.608525347219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45984.608525347219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45984.608525347219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45984.608525347219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45984.608525347219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45984.608525347219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45984.608525347219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45984.608525347219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45984.608525347219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45984.608525347219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45984.608525347219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45984.608525347219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45984.608525347219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45984.608525347219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45984.608525347219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45984.608525347219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45984.608525347219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45984.608525347219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45984.608525347219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45984.608525347219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45984.608525347219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45984.608525347219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45984.608525347219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45984.608525347219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45984.608525347219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45984.608525347219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45984.608525347219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45984.608525347219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45984.608525347219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45984.608525347219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45984.608525347219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45984.608525347219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45984.608525347219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45984.608525347219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45984.608525347219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45984.608525347219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45984.608525347219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45984.608525347219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45984.608525347219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45984.608525347219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45984.608525347219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45984.608525347219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45984.608525347219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45984.608525347219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45984.608525347219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45984.608525347219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45984.608525347219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45984.608525347219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45984.608525347219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45984.608525347219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45984.608525347219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45984.608525347219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45984.608525347219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45984.608525347219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45984.608525347219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45984.608525347219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45984.608525347219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45984.608525347219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45984.608525347219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45984.608525347219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45984.608525347219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45984.608525347219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45984.608525347219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45984.608525347219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45984.608525347219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45984.608525347219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45984.608525347219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45984.608525347219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45984.608525347219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45984.608525347219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45984.608525347219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45984.608525347219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45984.608525347219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45984.608525347219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45984.608525347219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45984.608525347219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45984.608525347219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45984.608525347219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45984.608525347219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45984.608525347219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45984.608525347219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45984.608525347219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45984.608525347219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45984.608525347219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45984.608525347219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45984.608525347219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45984.608525347219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45984.608525347219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45984.608525347219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45984.608525347219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45984.608525347219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45984.608525347219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45984.608525347219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45984.608525347219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45984.608525347219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45984.608525347219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45984.608525347219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45984.608525347219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45984.608525347219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45984.608525347219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45984.608525347219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45984.608525347219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45984.608525347219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45984.608525347219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45984.608525347219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45984.608525347219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45984.608525347219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45984.608525347219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45984.608525347219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45984.608525347219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45984.608525347219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45984.608525347219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45984.608525347219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45984.608525347219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45984.608525347219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45984.608525347219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45984.608525347219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45984.608525347219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45984.608525347219</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92.776465393515537</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39102</v>
      </c>
      <c r="F3" s="38">
        <v>45926.188877314817</v>
      </c>
      <c r="G3" s="108">
        <f t="shared" ref="G3" ca="1" si="0">IFERROR(NOW()-F3,"")</f>
        <v>58.419648263887211</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39102</v>
      </c>
      <c r="F4" s="110">
        <v>45948.661111111112</v>
      </c>
      <c r="G4" s="111">
        <f t="shared" ref="G4" ca="1" si="1">IFERROR(NOW()-F4,"")</f>
        <v>35.947414467591443</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3.2352267361056875</v>
      </c>
      <c r="H5" s="122">
        <v>45981.360798611109</v>
      </c>
      <c r="I5" s="109" t="str">
        <f>IFERROR(VLOOKUP(D5,DB!A:F,6,0),"")</f>
        <v>SCECO</v>
      </c>
      <c r="J5" s="109" t="str">
        <f>IFERROR(VLOOKUP(D5,DB!A:G,7,0),"")</f>
        <v>Dead</v>
      </c>
      <c r="K5" s="109" t="s">
        <v>39132</v>
      </c>
      <c r="L5" s="109" t="str">
        <f>IFERROR(VLOOKUP(D5,DB!A:I,9,0),"")</f>
        <v>Latis</v>
      </c>
    </row>
    <row r="6" spans="1:13" ht="30.75">
      <c r="A6" s="109" t="s">
        <v>39133</v>
      </c>
      <c r="B6" s="109" t="s">
        <v>5443</v>
      </c>
      <c r="C6" s="109">
        <v>1</v>
      </c>
      <c r="D6" s="109" t="s">
        <v>39134</v>
      </c>
      <c r="E6" s="109" t="s">
        <v>39021</v>
      </c>
      <c r="F6" s="122">
        <v>45984.531875000001</v>
      </c>
      <c r="G6" s="111">
        <f ca="1">IFERROR(NOW()-F6,"")</f>
        <v>7.6650347218674142E-2</v>
      </c>
      <c r="H6" s="122">
        <v>45984.501759259256</v>
      </c>
      <c r="I6" s="109" t="str">
        <f>IFERROR(VLOOKUP(D6,DB!A:F,6,0),"")</f>
        <v/>
      </c>
      <c r="J6" s="109" t="str">
        <f>IFERROR(VLOOKUP(D6,DB!A:G,7,0),"")</f>
        <v/>
      </c>
      <c r="K6" s="109" t="s">
        <v>39135</v>
      </c>
      <c r="L6" s="109" t="str">
        <f>IFERROR(VLOOKUP(D6,DB!A:I,9,0),"")</f>
        <v/>
      </c>
    </row>
    <row r="7" spans="1:13">
      <c r="A7" s="109" t="s">
        <v>39136</v>
      </c>
      <c r="B7" s="109" t="str">
        <f>IFERROR(VLOOKUP(D7,DB!A:K,11,0),"")</f>
        <v>R5</v>
      </c>
      <c r="C7" s="109">
        <v>5</v>
      </c>
      <c r="D7" s="109" t="s">
        <v>38116</v>
      </c>
      <c r="E7" s="109" t="s">
        <v>39102</v>
      </c>
      <c r="F7" s="122">
        <v>45984.565439814818</v>
      </c>
      <c r="G7" s="111">
        <f ca="1">IFERROR(NOW()-F7,"")</f>
        <v>4.3085532401164528E-2</v>
      </c>
      <c r="H7" s="122">
        <v>45984.55636574074</v>
      </c>
      <c r="I7" s="109" t="str">
        <f>IFERROR(VLOOKUP(D7,DB!A:F,6,0),"")</f>
        <v>SCECO</v>
      </c>
      <c r="J7" s="109" t="str">
        <f>IFERROR(VLOOKUP(D7,DB!A:G,7,0),"")</f>
        <v>Haj Removal</v>
      </c>
      <c r="K7" s="109" t="s">
        <v>39137</v>
      </c>
      <c r="L7" s="109" t="str">
        <f>IFERROR(VLOOKUP(D7,DB!A:I,9,0),"")</f>
        <v>Latis</v>
      </c>
    </row>
    <row r="8" spans="1:13">
      <c r="A8" s="109"/>
      <c r="B8" s="109" t="str">
        <f>IFERROR(VLOOKUP(D8,DB!A:K,11,0),"")</f>
        <v/>
      </c>
      <c r="C8" s="109"/>
      <c r="D8" s="109"/>
      <c r="E8" s="109"/>
      <c r="F8" s="109"/>
      <c r="G8" s="111">
        <f ca="1">IFERROR(NOW()-F8,"")</f>
        <v>45984.608525347219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45984.608525347219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45984.608525347219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45984.608525347219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45984.608525347219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45984.608525347219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45984.608525347219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45984.608525347219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45984.608525347219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45984.608525347219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45984.608525347219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45984.608525347219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45984.608525347219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45984.608525347219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45984.608525347219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45984.608525347219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45984.608525347219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45984.608525347219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45984.608525347219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45984.608525347219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45984.608525347219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45984.608525347219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45984.608525347219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45984.608525347219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45984.608525347219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45984.608525347219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45984.608525347219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45984.608525347219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45984.608525347219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45984.608525347219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45984.608525347219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45984.608525347219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45984.608525347219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45984.608525347219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45984.608525347219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45984.608525347219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45984.608525347219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45984.608525347219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45984.608525347219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45984.608525347219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45984.608525347219</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45984.608525347219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45984.608525347219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45984.608525347219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45984.608525347219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45984.608525347219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45984.608525347219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45984.608525347219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45984.608525347219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45984.608525347219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45984.608525347219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45984.608525347219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45984.608525347219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45984.608525347219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45984.608525347219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45984.608525347219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45984.608525347219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45984.608525347219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45984.608525347219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45984.608525347219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45984.608525347219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45984.608525347219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45984.608525347219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45984.608525347219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45984.608525347219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45984.608525347219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45984.608525347219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45984.608525347219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45984.608525347219</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45984.608525347219</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45984.608525347219</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45984.608525347219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45984.608525347219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45984.608525347219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45984.608525347219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45984.608525347219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45984.608525347219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45984.608525347219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45984.608525347219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45984.608525347219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45984.608525347219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45984.608525347219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45984.608525347219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45984.608525347219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45984.608525347219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45984.608525347219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45984.608525347219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45984.608525347219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45984.608525347219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45984.608525347219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45984.608525347219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45984.608525347219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45984.608525347219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45984.608525347219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45984.608525347219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45984.608525347219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45984.608525347219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45984.608525347219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45984.608525347219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45984.608525347219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45984.608525347219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45984.608525347219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45984.608525347219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45984.608525347219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45984.608525347219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45984.608525347219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45984.608525347219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45984.608525347219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45984.608525347219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45984.608525347219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45984.608525347219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45984.608525347219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45984.608525347219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2025-11-23T11:36:24Z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